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tabRatio="795" activeTab="0"/>
  </bookViews>
  <sheets>
    <sheet name="Alternative_Analysis_Exampl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<sst xmlns="http://schemas.openxmlformats.org/spreadsheetml/2006/main" count="16" uniqueCount="15">
  <si>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Internal Rate of Return</t>
  </si>
  <si>
    <t>Discount Rate</t>
  </si>
  <si>
    <t>Net Present Value</t>
  </si>
  <si>
    <t>Year 1</t>
  </si>
  <si>
    <t>Year 2</t>
  </si>
  <si>
    <t>Year 4</t>
  </si>
  <si>
    <t>Year 5</t>
  </si>
  <si>
    <t>Stakeholder Benefit</t>
  </si>
  <si>
    <t>Organizational Cost Savings</t>
  </si>
  <si>
    <t>Net Benefit</t>
  </si>
  <si>
    <t>Cost of Alternative (A)</t>
  </si>
  <si>
    <t>Initial
Investment</t>
  </si>
  <si>
    <t>Total Return on Investment</t>
  </si>
  <si>
    <t>Payback Period (years)</t>
  </si>
  <si>
    <t>Alternatives Analysis 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</si>
</sst>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6" fontId="1" fillId="2" borderId="2" xfId="0" applyNumberFormat="1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6" fontId="0" fillId="0" borderId="4" xfId="0" applyNumberFormat="1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6" fontId="0" fillId="0" borderId="6" xfId="0" applyNumberFormat="1" applyFont="1" applyBorder="1" applyAlignment="1">
      <alignment horizontal="center"/>
    </xf>
    <xf numFmtId="6" fontId="0" fillId="0" borderId="7" xfId="0" applyNumberFormat="1" applyFont="1" applyBorder="1" applyAlignment="1">
      <alignment horizontal="center"/>
    </xf>
    <xf numFmtId="6" fontId="0" fillId="0" borderId="8" xfId="0" applyNumberFormat="1" applyFont="1" applyBorder="1" applyAlignment="1">
      <alignment horizontal="center"/>
    </xf>
    <xf numFmtId="6" fontId="0" fillId="0" borderId="9" xfId="0" applyNumberFormat="1" applyFon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0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6" fontId="1" fillId="2" borderId="1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10" fontId="0" fillId="0" borderId="14" xfId="0" applyNumberFormat="1" applyBorder="1" applyAlignment="1">
      <alignment horizontal="center"/>
    </xf>
    <xf numFmtId="40" fontId="0" fillId="0" borderId="15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2" max="3" width="11.28125" style="2" bestFit="1" customWidth="1"/>
    <col min="4" max="7" width="10.7109375" style="2" bestFit="1" customWidth="1"/>
  </cols>
  <sheetData>
    <row r="1" ht="15.75">
      <c r="A1" s="17" t="s">
        <v>14</v>
      </c>
    </row>
    <row r="2" ht="13.5" thickBot="1"/>
    <row r="3" spans="1:7" ht="26.25" thickBot="1">
      <c r="A3" s="7"/>
      <c r="B3" s="25" t="s">
        <v>11</v>
      </c>
      <c r="C3" s="18" t="s">
        <v>3</v>
      </c>
      <c r="D3" s="18" t="s">
        <v>4</v>
      </c>
      <c r="E3" s="18" t="s">
        <v>5</v>
      </c>
      <c r="F3" s="18" t="s">
        <v>5</v>
      </c>
      <c r="G3" s="19" t="s">
        <v>6</v>
      </c>
    </row>
    <row r="4" spans="1:7" ht="12.75">
      <c r="A4" s="20" t="s">
        <v>10</v>
      </c>
      <c r="B4" s="14">
        <v>-1000000</v>
      </c>
      <c r="C4" s="15">
        <v>-1250000</v>
      </c>
      <c r="D4" s="15">
        <v>-750000</v>
      </c>
      <c r="E4" s="15">
        <v>-500000</v>
      </c>
      <c r="F4" s="15">
        <v>-250000</v>
      </c>
      <c r="G4" s="16">
        <v>-250000</v>
      </c>
    </row>
    <row r="5" spans="1:7" ht="12.75">
      <c r="A5" s="21" t="s">
        <v>8</v>
      </c>
      <c r="B5" s="10">
        <v>0</v>
      </c>
      <c r="C5" s="8">
        <v>250000</v>
      </c>
      <c r="D5" s="8">
        <v>500000</v>
      </c>
      <c r="E5" s="8">
        <v>750000</v>
      </c>
      <c r="F5" s="8">
        <v>1000000</v>
      </c>
      <c r="G5" s="9">
        <v>1000000</v>
      </c>
    </row>
    <row r="6" spans="1:7" ht="13.5" thickBot="1">
      <c r="A6" s="22" t="s">
        <v>7</v>
      </c>
      <c r="B6" s="11">
        <v>0</v>
      </c>
      <c r="C6" s="12">
        <v>100000</v>
      </c>
      <c r="D6" s="12">
        <v>200000</v>
      </c>
      <c r="E6" s="12">
        <v>300000</v>
      </c>
      <c r="F6" s="12">
        <v>400000</v>
      </c>
      <c r="G6" s="13">
        <v>500000</v>
      </c>
    </row>
    <row r="7" spans="1:7" ht="13.5" thickBot="1">
      <c r="A7" s="24" t="s">
        <v>9</v>
      </c>
      <c r="B7" s="4">
        <f aca="true" t="shared" si="0" ref="B7:G7">SUM(B4:B6)</f>
        <v>-1000000</v>
      </c>
      <c r="C7" s="5">
        <f t="shared" si="0"/>
        <v>-900000</v>
      </c>
      <c r="D7" s="5">
        <f t="shared" si="0"/>
        <v>-50000</v>
      </c>
      <c r="E7" s="5">
        <f t="shared" si="0"/>
        <v>550000</v>
      </c>
      <c r="F7" s="5">
        <f t="shared" si="0"/>
        <v>1150000</v>
      </c>
      <c r="G7" s="23">
        <f t="shared" si="0"/>
        <v>1250000</v>
      </c>
    </row>
    <row r="9" ht="13.5" thickBot="1"/>
    <row r="10" spans="1:2" ht="12.75">
      <c r="A10" s="3" t="s">
        <v>1</v>
      </c>
      <c r="B10" s="26">
        <v>0.05</v>
      </c>
    </row>
    <row r="11" spans="1:3" ht="12.75">
      <c r="A11" s="31" t="s">
        <v>13</v>
      </c>
      <c r="B11" s="27">
        <f>(5+SUM(B4:G4)/SUM(B5:G6))</f>
        <v>4.2</v>
      </c>
      <c r="C11" s="6"/>
    </row>
    <row r="12" spans="1:3" ht="12.75">
      <c r="A12" s="31" t="s">
        <v>2</v>
      </c>
      <c r="B12" s="28">
        <f>NPV(B10,C7:G7)+B7</f>
        <v>498131.9022227898</v>
      </c>
      <c r="C12" s="6"/>
    </row>
    <row r="13" spans="1:2" ht="12.75">
      <c r="A13" s="31" t="s">
        <v>0</v>
      </c>
      <c r="B13" s="29">
        <f>IRR(B7:G7,0.1)</f>
        <v>0.11805124946119162</v>
      </c>
    </row>
    <row r="14" spans="1:2" ht="13.5" thickBot="1">
      <c r="A14" s="32" t="s">
        <v>12</v>
      </c>
      <c r="B14" s="30">
        <f>(SUM(B5:G6)-SUM(B4:G4))/SUM(B5:G6)</f>
        <v>1.8</v>
      </c>
    </row>
    <row r="15" spans="1:2" ht="12.75">
      <c r="A15" s="1"/>
      <c r="B15" s="6"/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EPLC_Alternatives_Analysis_Example</dc:title>
  <dc:subject/>
  <dc:creator>Daniel Vitek MBA, PMP - Consultant to CDC NCPHI</dc:creator>
  <cp:keywords/>
  <dc:description/>
  <cp:lastModifiedBy>Jane Small</cp:lastModifiedBy>
  <cp:lastPrinted>2008-09-08T17:59:52Z</cp:lastPrinted>
  <dcterms:created xsi:type="dcterms:W3CDTF">2008-05-13T14:07:12Z</dcterms:created>
  <dcterms:modified xsi:type="dcterms:W3CDTF">2008-09-08T17:59:57Z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