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460" windowWidth="25170" windowHeight="6660" tabRatio="950" activeTab="0"/>
  </bookViews>
  <sheets>
    <sheet name="DashBoard" sheetId="1" r:id="rId1"/>
    <sheet name="&lt;-&gt;" sheetId="2" r:id="rId2"/>
    <sheet name="Initiation" sheetId="3" r:id="rId3"/>
    <sheet name="Concept" sheetId="4" r:id="rId4"/>
    <sheet name="Planning" sheetId="5" r:id="rId5"/>
    <sheet name="Requirements" sheetId="6" r:id="rId6"/>
    <sheet name="Design" sheetId="7" r:id="rId7"/>
    <sheet name="Development" sheetId="8" r:id="rId8"/>
    <sheet name="Test" sheetId="9" r:id="rId9"/>
    <sheet name="Implementation" sheetId="10" r:id="rId10"/>
    <sheet name="O&amp;M" sheetId="11" r:id="rId11"/>
    <sheet name="Disposition" sheetId="12" r:id="rId12"/>
    <sheet name="&lt;--&gt;" sheetId="13" r:id="rId13"/>
  </sheets>
  <definedNames>
    <definedName name="Approval_List">'DashBoard'!$T$14:$T$17</definedName>
    <definedName name="Concept_508">'Concept'!$A$119</definedName>
    <definedName name="Concept_Acquisitions">'Concept'!$A$11</definedName>
    <definedName name="Concept_Budget">'Concept'!$A$24</definedName>
    <definedName name="Concept_CPIC">'Concept'!$A$33</definedName>
    <definedName name="Concept_EA">'Concept'!$A$69</definedName>
    <definedName name="Concept_EPLC">'Concept'!$A$138</definedName>
    <definedName name="Concept_Exit">'Concept'!$A$149</definedName>
    <definedName name="Concept_Finance">'Concept'!$A$84</definedName>
    <definedName name="Concept_Governance">'Concept'!$A$162</definedName>
    <definedName name="Concept_HR">'Concept'!$A$93</definedName>
    <definedName name="Concept_Performance">'Concept'!$A$105</definedName>
    <definedName name="Concept_Security">'Concept'!$A$128</definedName>
    <definedName name="Concept_UD1">'Concept'!$A$171</definedName>
    <definedName name="Concept_UD2">'Concept'!$A$180</definedName>
    <definedName name="Concept_UD3">'Concept'!$A$189</definedName>
    <definedName name="Concept_UD4">'Concept'!$A$198</definedName>
    <definedName name="Concept_UD5">'Concept'!$A$207</definedName>
    <definedName name="Design_508">'Design'!$A$88</definedName>
    <definedName name="Design_Acquisitions">'Design'!$A$11</definedName>
    <definedName name="Design_Budget">'Design'!$A$24</definedName>
    <definedName name="Design_CPIC">'Design'!$A$33</definedName>
    <definedName name="Design_EA">'Design'!$A$47</definedName>
    <definedName name="Design_EPLC">'Design'!$A$110</definedName>
    <definedName name="Design_Exit">'Design'!$A$123</definedName>
    <definedName name="Design_Finance">'Design'!$A$60</definedName>
    <definedName name="Design_Governance">'Design'!$A$138</definedName>
    <definedName name="Design_HR">'Design'!$A$69</definedName>
    <definedName name="Design_Performance">'Design'!$A$78</definedName>
    <definedName name="Design_Security">'Design'!$A$98</definedName>
    <definedName name="Design_UD1">'Design'!$A$147</definedName>
    <definedName name="Design_UD2">'Design'!$A$156</definedName>
    <definedName name="Design_UD3">'Design'!$A$165</definedName>
    <definedName name="Design_UD4">'Design'!$A$174</definedName>
    <definedName name="Design_UD5">'Design'!$A$183</definedName>
    <definedName name="Dev_508">'Development'!$A$84</definedName>
    <definedName name="Dev_Acquisitions">'Development'!$A$11</definedName>
    <definedName name="Dev_Budget">'Development'!$A$20</definedName>
    <definedName name="Dev_CPIC">'Development'!$A$29</definedName>
    <definedName name="Dev_EA">'Development'!$A$40</definedName>
    <definedName name="Dev_EPLC">'Development'!$A$105</definedName>
    <definedName name="Dev_Exit">'Development'!$A$121</definedName>
    <definedName name="Dev_Finance">'Development'!$A$52</definedName>
    <definedName name="Dev_HR">'Development'!$A$61</definedName>
    <definedName name="Dev_Performance">'Development'!$A$70</definedName>
    <definedName name="Dev_Security">'Development'!$A$93</definedName>
    <definedName name="Dev_UD1">'Development'!$A$135</definedName>
    <definedName name="Dev_UD2">'Development'!$A$144</definedName>
    <definedName name="Dev_UD3">'Development'!$A$153</definedName>
    <definedName name="Dev_UD4">'Development'!$A$162</definedName>
    <definedName name="Dev_UD5">'Development'!$A$171</definedName>
    <definedName name="Dis_508">'Disposition'!$A$76</definedName>
    <definedName name="Dis_Acquisitions">'Disposition'!$A$11</definedName>
    <definedName name="Dis_Budget">'Disposition'!$A$20</definedName>
    <definedName name="Dis_CPIC">'Disposition'!$A$29</definedName>
    <definedName name="Dis_EA">'Disposition'!$A$38</definedName>
    <definedName name="Dis_EPLC">'Disposition'!$A$94</definedName>
    <definedName name="Dis_Exit">'Disposition'!$A$103</definedName>
    <definedName name="Dis_Finance">'Disposition'!$A$49</definedName>
    <definedName name="Dis_HR">'Disposition'!$A$58</definedName>
    <definedName name="Dis_Performance">'Disposition'!$A$67</definedName>
    <definedName name="Dis_Security">'Disposition'!$A$85</definedName>
    <definedName name="Dis_UD1">'Disposition'!$A$115</definedName>
    <definedName name="Dis_UD2">'Disposition'!$A$124</definedName>
    <definedName name="Dis_UD3">'Disposition'!$A$133</definedName>
    <definedName name="Dis_UD4">'Disposition'!$A$142</definedName>
    <definedName name="Dis_UD5">'Disposition'!$A$151</definedName>
    <definedName name="Imp_508">'Implementation'!$A$84</definedName>
    <definedName name="Imp_Acquisitions">'Implementation'!$A$11</definedName>
    <definedName name="Imp_Budget">'Implementation'!$A$21</definedName>
    <definedName name="Imp_CPIC">'Implementation'!$A$31</definedName>
    <definedName name="Imp_EA">'Implementation'!$A$45</definedName>
    <definedName name="Imp_EPLC">'Implementation'!$A$113</definedName>
    <definedName name="Imp_Exit">'Implementation'!$A$133</definedName>
    <definedName name="Imp_Finance">'Implementation'!$A$55</definedName>
    <definedName name="Imp_Governance">'Implementation'!$A$147</definedName>
    <definedName name="Imp_HR">'Implementation'!$A$65</definedName>
    <definedName name="Imp_Performance">'Implementation'!$A$74</definedName>
    <definedName name="Imp_Security">'Implementation'!$A$94</definedName>
    <definedName name="Imp_UD1">'Implementation'!$A$156</definedName>
    <definedName name="Imp_UD2">'Implementation'!$A$165</definedName>
    <definedName name="Imp_UD3">'Implementation'!$A$174</definedName>
    <definedName name="Imp_UD4">'Implementation'!$A$183</definedName>
    <definedName name="Imp_UD5">'Implementation'!$A$192</definedName>
    <definedName name="Initiation_508">'Initiation'!$A$93</definedName>
    <definedName name="Initiation_Acquisitions">'Initiation'!$A$11</definedName>
    <definedName name="Initiation_Budget">'Initiation'!$A$20</definedName>
    <definedName name="Initiation_CPIC">'Initiation'!$A$29</definedName>
    <definedName name="Initiation_EA">'Initiation'!$A$48</definedName>
    <definedName name="Initiation_EPLC">'Initiation'!$A$111</definedName>
    <definedName name="Initiation_Exit">'Initiation'!$A$120</definedName>
    <definedName name="Initiation_Finance">'Initiation'!$A$61</definedName>
    <definedName name="Initiation_HR">'Initiation'!$A$70</definedName>
    <definedName name="Initiation_Performance">'Initiation'!$A$79</definedName>
    <definedName name="Initiation_Security">'Initiation'!$A$102</definedName>
    <definedName name="Initiation_UD1">'Initiation'!$A$131</definedName>
    <definedName name="Initiation_UD2">'Initiation'!$A$140</definedName>
    <definedName name="Initiation_UD3">'Initiation'!$A$149</definedName>
    <definedName name="Initiation_UD4">'Initiation'!$A$158</definedName>
    <definedName name="Initiation_UD5">'Initiation'!$A$167</definedName>
    <definedName name="OM_508">'O&amp;M'!$A$78</definedName>
    <definedName name="OM_Acquisitions">'O&amp;M'!$A$11</definedName>
    <definedName name="OM_Budget">'O&amp;M'!$A$20</definedName>
    <definedName name="OM_CPIC">'O&amp;M'!$A$29</definedName>
    <definedName name="OM_EA">'O&amp;M'!$A$38</definedName>
    <definedName name="OM_EPLC">'O&amp;M'!$A$98</definedName>
    <definedName name="OM_Exit">'O&amp;M'!$A$110</definedName>
    <definedName name="OM_Finance">'O&amp;M'!$A$50</definedName>
    <definedName name="OM_HR">'O&amp;M'!$A$60</definedName>
    <definedName name="OM_Performance">'O&amp;M'!$A$69</definedName>
    <definedName name="OM_Security">'O&amp;M'!$A$87</definedName>
    <definedName name="OM_UD1">'O&amp;M'!$A$123</definedName>
    <definedName name="OM_UD2">'O&amp;M'!$A$132</definedName>
    <definedName name="OM_UD3">'O&amp;M'!$A$141</definedName>
    <definedName name="OM_UD4">'O&amp;M'!$A$150</definedName>
    <definedName name="OM_UD5">'O&amp;M'!$A$159</definedName>
    <definedName name="Plan_508">'Planning'!$A$106</definedName>
    <definedName name="Plan_Acquisitions">'Planning'!$A$11</definedName>
    <definedName name="Plan_Budget">'Planning'!$A$23</definedName>
    <definedName name="Plan_CPIC">'Planning'!$A$34</definedName>
    <definedName name="Plan_EA">'Planning'!$A$57</definedName>
    <definedName name="Plan_EPLC">'Planning'!$A$133</definedName>
    <definedName name="Plan_Exit">'Planning'!$A$144</definedName>
    <definedName name="Plan_Finance">'Planning'!$A$72</definedName>
    <definedName name="Plan_Governance">'Planning'!$A$160</definedName>
    <definedName name="Plan_HR">'Planning'!$A$81</definedName>
    <definedName name="Plan_Performance">'Planning'!$A$93</definedName>
    <definedName name="Plan_Security">'Planning'!$A$119</definedName>
    <definedName name="Plan_UD1">'Planning'!$A$169</definedName>
    <definedName name="Plan_UD2">'Planning'!$A$178</definedName>
    <definedName name="Plan_UD3">'Planning'!$A$187</definedName>
    <definedName name="Plan_UD4">'Planning'!$A$196</definedName>
    <definedName name="Plan_UD5">'Planning'!$A$205</definedName>
    <definedName name="Req_508">'Requirements'!$A$76</definedName>
    <definedName name="Req_Acquisitions">'Requirements'!$A$11</definedName>
    <definedName name="Req_Budget">'Requirements'!$A$20</definedName>
    <definedName name="Req_CPIC">'Requirements'!$A$29</definedName>
    <definedName name="Req_EA">'Requirements'!$A$38</definedName>
    <definedName name="Req_EPLC">'Requirements'!$A$94</definedName>
    <definedName name="Req_Exit">'Requirements'!$A$103</definedName>
    <definedName name="Req_Finance">'Requirements'!$A$47</definedName>
    <definedName name="Req_HR">'Requirements'!$A$56</definedName>
    <definedName name="Req_Performance">'Requirements'!$A$65</definedName>
    <definedName name="Req_Security">'Requirements'!$A$85</definedName>
    <definedName name="Req_UD1">'Requirements'!$A$117</definedName>
    <definedName name="Req_UD2">'Requirements'!$A$126</definedName>
    <definedName name="Req_UD3">'Requirements'!$A$135</definedName>
    <definedName name="Req_UD4">'Requirements'!$A$144</definedName>
    <definedName name="Req_UD5">'Requirements'!$A$153</definedName>
    <definedName name="Test_508">'Test'!$A$78</definedName>
    <definedName name="Test_Acquisitions">'Test'!$A$11</definedName>
    <definedName name="Test_Budget">'Test'!$A$20</definedName>
    <definedName name="Test_CPIC">'Test'!$A$29</definedName>
    <definedName name="Test_EA">'Test'!$A$40</definedName>
    <definedName name="Test_EPLC">'Test'!$A$96</definedName>
    <definedName name="Test_EXIT">'Test'!$A$106</definedName>
    <definedName name="Test_Finance">'Test'!$A$49</definedName>
    <definedName name="Test_HR">'Test'!$A$58</definedName>
    <definedName name="Test_Performance">'Test'!$A$67</definedName>
    <definedName name="Test_Security">'Test'!$A$87</definedName>
    <definedName name="Test_UD1">'Test'!$A$120</definedName>
    <definedName name="Test_UD2">'Test'!$A$129</definedName>
    <definedName name="Test_UD3">'Test'!$A$138</definedName>
    <definedName name="Test_UD4">'Test'!$A$147</definedName>
    <definedName name="Test_UD5">'Test'!$A$156</definedName>
  </definedNames>
  <calcPr fullCalcOnLoad="1"/>
</workbook>
</file>

<file path=xl/sharedStrings.xml><?xml version="1.0" encoding="utf-8"?>
<sst xmlns="http://schemas.openxmlformats.org/spreadsheetml/2006/main" count="1439" uniqueCount="339">
  <si>
    <t>Are C&amp;A completion dates for all systems with this project within the last 3 years?</t>
  </si>
  <si>
    <t>Are all contracts being fulfilled according to the award or approved modified changes?</t>
  </si>
  <si>
    <t>Does the CPI reflect the budget is sufficient to meet the needs of the project completion?</t>
  </si>
  <si>
    <t>Do any of the approved change requests for this project require a modification in the financial analysis?</t>
  </si>
  <si>
    <t>Are there any issues related to staffing, workforce, or other HR areas that need to be addressed?</t>
  </si>
  <si>
    <t>Are performance goals that have been agreed upon being met?</t>
  </si>
  <si>
    <t>Annual Operational Analysis (Final)</t>
  </si>
  <si>
    <t>Disposition Plans (Final)</t>
  </si>
  <si>
    <t>Continued Authority to Operation (Final)</t>
  </si>
  <si>
    <t>Annual review of the operation provides a framework for deciding what enhancements or modifications are needed or whether the business product should be replaced or disposed of.</t>
  </si>
  <si>
    <t>Documentation and the training programs include input from stakeholders.</t>
  </si>
  <si>
    <t>Have security objectives, including secure data and system transfer, sanitization and disposal of media, been accomplished?</t>
  </si>
  <si>
    <t>Are completed contracts closed appropriately?</t>
  </si>
  <si>
    <t>Project Archives</t>
  </si>
  <si>
    <t>Data archiving, security, and data and systems migrations are complete.</t>
  </si>
  <si>
    <t>If appropriate, has the migration of data and the function to a new system been well-planned.</t>
  </si>
  <si>
    <t>Final phase-end review has been conducted.</t>
  </si>
  <si>
    <t>Formal Governance</t>
  </si>
  <si>
    <t>Finance</t>
  </si>
  <si>
    <t>Explanation</t>
  </si>
  <si>
    <t>STAGE GATE REVIEW ASSESSMENT DASHBOARD</t>
  </si>
  <si>
    <t>Insert New Questions Above This Line</t>
  </si>
  <si>
    <t>Pending Review</t>
  </si>
  <si>
    <t>DISPOSITION PHASE ASSESSMENT</t>
  </si>
  <si>
    <t>Executive Summary</t>
  </si>
  <si>
    <t>Stage Gate Review Assessment</t>
  </si>
  <si>
    <t>For more information, instructions, and accompanying Practice Guide information</t>
  </si>
  <si>
    <t>Please visit the CDC Unified Process website at</t>
  </si>
  <si>
    <t>http://www.cdc.gov/cdcup/</t>
  </si>
  <si>
    <t>Or contact the CDC Unified Process at</t>
  </si>
  <si>
    <t>cdcup@cdc.gov</t>
  </si>
  <si>
    <t xml:space="preserve">
&lt;This information should provide Critical Partners, Governance, and other Stakeholders general information about the context of their review(s). Consider copying information from the following sections of you Business Case and/or Project Charter: Executive Summary, Business Need, and Public Health/Business Impact&gt;
&lt;Provide a synopsis of the key points of this Business Case document. Outline for the reader what the investment/project (hereafter referred to as project) is about, what benefits it will provide, how it aligns with the goals and objectives of the organization, etc. Avoid ambiguous acronyms, terminology, concepts, etc.&gt;</t>
  </si>
  <si>
    <t>User Defined (Optional)</t>
  </si>
  <si>
    <t>User Defined 1</t>
  </si>
  <si>
    <t>User Defined 2</t>
  </si>
  <si>
    <t>User Defined 3</t>
  </si>
  <si>
    <t>User Defined 4</t>
  </si>
  <si>
    <t>User Defined 5</t>
  </si>
  <si>
    <t xml:space="preserve">Has the Business Needs Statement  been reviewed by Enterprise Architecture staff and key stakeholders?  </t>
  </si>
  <si>
    <t>Is this a mission critical system, or an opportunity for an enterprise solution?</t>
  </si>
  <si>
    <t>Is research or emerging technology a part of this project?</t>
  </si>
  <si>
    <t>Has the preliminary alternatives analysis reviewed existing systems for duplicate investments? Is this an opportunity for collaborative development, or adoption of existing Public Health solutions (shared applications or software components)? Has the preliminary alternatives analysis included review of options in the following  order of preference?:
• GOTS
• Open Source
• COTS
• Custom Developed</t>
  </si>
  <si>
    <t xml:space="preserve">Does the Business Needs Statement identify specific mission or business drivers (e.g. public health impact, CDC Strategic Plan goals and objectives, etc.)?  What legal and policy requirements have been identified?  </t>
  </si>
  <si>
    <t>Have the EA questions in the Initiation Stage Gate been previously answered, reviewed, and passed by Enterprise Architecture staff?</t>
  </si>
  <si>
    <t xml:space="preserve">Does the Business Case document project alignment with the business layer of the CDC Target Architecture (e.g. public health impact, CDC Strategic Goals and Objectives, Performance Goals, etc.)? </t>
  </si>
  <si>
    <t>Does the Business Case rest on a detailed gap analysis that validates the opportunity to improve business accomplishments or correct a deficiency related to a business need? Has the goal and scope of the project been described, and has the business risk of executing or not executing the project been described?</t>
  </si>
  <si>
    <t>Does the Project Charter properly reference the CDC Enterprise Architecture and the intention of conformance with it? Does it  properly address reuse/buy/build principals?</t>
  </si>
  <si>
    <t>Is this project or should this project be part of larger  initiative? If so, please identify. Is this project identified as a dependency in any other initiative’s architecture?</t>
  </si>
  <si>
    <t>Does this project/investment adhere to the HHS and CDC EA principles?
a) support efficient and effective business processes, data, applications, technologies, and operations across the agency
b) incorporate IT Security and applicable Federal laws and policies into all levels of its framework, balancing costs, risks, accessibility, and ease of use
c) promote collaboration, interoperability, and reusability, as well as reduced redundancy across the agency and with business partners
d) maximize long-term agency-wide benefit from IT investments, while supporting the unique needs of the C/I/Os
e) promote a philosophy of first reuse, then buy, and then build to best meet requirements, while employing agency-wide systems engineering methodologies
f) reflect an open systems standards-based approach, emphasizing business components, reusability, and platform independence, and will foster agility and timely response
g) maximize accessibility to CDC data, information, knowledge, and services while complying with privacy and security safeguards
h) enable innovation as well as research and development (R&amp;D) in support of CDC's mission and goals
i) enable CDC to manage information and data as agency-wide assets
j) align with and promote the integration of public health with HHS architecture and other appropriate federal, health, and technology initiatives
k) enable the collaboration and sharing of solutions</t>
  </si>
  <si>
    <t>Is there potential redundancy with any E-Gov or HHS initiative? Does this project/investment leverage an Federal Transition Framework initiative?</t>
  </si>
  <si>
    <t xml:space="preserve">Have the EA questions in the Initiation and Concept Stage Gates been previously answered, reviewed, and passed by Enterprise Architecture staff? </t>
  </si>
  <si>
    <t>Has your alternatives analysis reviewed existing systems for duplicate investments, opportunities for collaborative development, or shared software component reuse?</t>
  </si>
  <si>
    <t>Have Use Cases been checked for possible leveraging across the enterprise?</t>
  </si>
  <si>
    <t>Is the project/investment team collaborating with other OPDIVs or agencies?</t>
  </si>
  <si>
    <t>Do the Project Charter, Project Management Plan,  RFP, RFTP, proposed contract ,modification, etc. properly reference collaboration, interoperability and reuse as contract performance criteria?</t>
  </si>
  <si>
    <t>Are critical partners and stakeholders included in  modeling and re-engineering efforts?</t>
  </si>
  <si>
    <t>Are records management requirements addressed?</t>
  </si>
  <si>
    <t>Have the EA questions in the Initiation, Concept and Planning Stage Gates been previously answered, reviewed, and passed by Enterprise Architecture staff?</t>
  </si>
  <si>
    <t xml:space="preserve">Does the solution design address interoperability and reuse via standards, data standardization, and appropriate choices of technology. </t>
  </si>
  <si>
    <t>What standards are used in the design of your system that advance its interoperability with other systems (e.g. HL-7, ICD-9, etc.)? If your system addresses any of the business functions in the below HITSP Use Cases, your solution is required by ONCHIT to implement specified standards for interoperability:
a) Electronic Health Records Laboratory Results Reporting
b) Biosurveillance
c) Consumer Empowerment and Access to Clinical Info via Networks
d) Emergency Responder Electronic Health Record
e) Consumer Empowerment and Access to Clinical Information via Media
f) Population Health – Quality
g) Medication Management
h) Personalized Healthcare
i) Consultation &amp; Transfer of Care
j) Immunizations &amp; Response Mgmt
k) Public Health Case Reporting
l) Patient-Provider Secure Messaging 
m) Remote Monitoring</t>
  </si>
  <si>
    <t>Are emerging technologies to be used for this project?</t>
  </si>
  <si>
    <r>
      <t xml:space="preserve">Does your project implement a service oriented architecture design, i.e. are its business functions designed as sharable/reusable services, and does it reuse services from other environments, including utility services </t>
    </r>
    <r>
      <rPr>
        <sz val="10"/>
        <color indexed="8"/>
        <rFont val="Arial"/>
        <family val="2"/>
      </rPr>
      <t>(e.g. messaging, directory, security, vocabulary, etc.)?</t>
    </r>
    <r>
      <rPr>
        <sz val="10"/>
        <rFont val="Arial"/>
        <family val="2"/>
      </rPr>
      <t xml:space="preserve"> If so, please specify.</t>
    </r>
  </si>
  <si>
    <t>Have the EA questions in the Initiation, Concept, Planning and Design Stage Gates been previously answered, reviewed, and passed by Enterprise Architecture staff?</t>
  </si>
  <si>
    <t>Has this system been documented and modeled in the HHS EA Repository (HEAR),  CDC’s ProSight (PMT/ OMB 300),  SPORT (FISMA),  Enterprise Systems Catalogue (ESC) and HI.net?</t>
  </si>
  <si>
    <t>Has this system been documented and modeled in the HHS EA Repository (HEAR),  CDC’s ProSight (PMT/ OMB 300),  SPORT (FISMA),  Enterprise Systems Catalogue (ESC) and HI.net</t>
  </si>
  <si>
    <t xml:space="preserve">Does this project/investment adhere to the HHS and CDC EA principles?
a) support efficient and effective business processes, data, applications, technologies, and operations across the agency
b) incorporate IT Security and applicable Federal laws and policies into all levels of its framework, balancing costs, risks, accessibility, and ease of use
c) promote collaboration, interoperability, and reusability, as well as reduced redundancy across the agency and with business partners
d) maximize long-term agency-wide benefit from IT investments, while supporting the unique needs of the C/I/Os
e) promote a philosophy of first reuse, then buy, and then build to best meet requirements, while employing agency-wide systems engineering methodologies
f) reflect an open systems standards-based approach, emphasizing business components, reusability, and platform independence, and will foster agility and timely response
g) maximize accessibility to CDC data, information, knowledge, and services while complying with privacy and security safeguards
h) enable innovation as well as research and development (R&amp;D) in support of CDC's mission and goals
i) enable CDC to manage information and data as agency-wide assets
j) align with and promote the integration of public health with HHS architecture and other appropriate federal, health, and technology initiatives that 
k) enable the collaboration and sharing of solutions
</t>
  </si>
  <si>
    <t>Does your project implement a service oriented architecture design, i.e. are its business functions designed as sharable/reusable services, and does it reuse services from other environments, including utility services (e.g. messaging, directory, security, vocabulary, etc.)? ? If so, please specify.</t>
  </si>
  <si>
    <t>What standards are used by your system (e.g. HL-7, ICD-9, etc.)? If it addresses any of the below HITSP Use Cases, your solution is required to implement specified standards for interoperability:
a) Electronic Health Records Laboratory Results Reporting
b) Biosurveillance
c) Consumer Empowerment and Access to Clinical Info via Networks
d) Emergency Responder Electronic Health Record
e) Consumer Empowerment and Access to Clinical Information via Media
f) Population Health – Quality
g) Medication Management
h) Personalized Healthcare
i) Consultation &amp; Transfer of Care
j) Immunizations &amp; Response Mgmt
k) Public Health Case Reporting
l) Patient-Provider Secure Messaging
m)  Patient-Provider Secure Messaging 
n) Remote Monitoring</t>
  </si>
  <si>
    <t>Has this system disposition been documented in the HHS EA Repository (HEAR),  CDC’s ProSight (PMT/ OMB 300),  SPORT (FISMA),  Enterprise Systems Catalogue (ESC) and HI.net?</t>
  </si>
  <si>
    <t>Have Records Management requirements been addressed?</t>
  </si>
  <si>
    <t>What other system(s) is replacing this system?</t>
  </si>
  <si>
    <t>v0.04</t>
  </si>
  <si>
    <t>Project Name</t>
  </si>
  <si>
    <t>Initiation Phase</t>
  </si>
  <si>
    <t>Concept Phase</t>
  </si>
  <si>
    <t>Planning Phase</t>
  </si>
  <si>
    <t>Requirements Phase</t>
  </si>
  <si>
    <t>Design Phase</t>
  </si>
  <si>
    <t>Development Phase</t>
  </si>
  <si>
    <t>Test Phase</t>
  </si>
  <si>
    <t>Implementation Phase</t>
  </si>
  <si>
    <t>O&amp;M Phase</t>
  </si>
  <si>
    <t>Disposition Phase</t>
  </si>
  <si>
    <t>Enterprise Architecture</t>
  </si>
  <si>
    <t>Security</t>
  </si>
  <si>
    <t>Budget</t>
  </si>
  <si>
    <t>Human Resources</t>
  </si>
  <si>
    <t>Section 508</t>
  </si>
  <si>
    <t>CPIC</t>
  </si>
  <si>
    <t>Performance</t>
  </si>
  <si>
    <t>Approved</t>
  </si>
  <si>
    <t>Rejected</t>
  </si>
  <si>
    <t>Approved w/Conditions</t>
  </si>
  <si>
    <t>Question</t>
  </si>
  <si>
    <t>Have the stakeholders been identified and informed of the Business Needs Statement for the potential project?</t>
  </si>
  <si>
    <t>Has the goal and scope of the project been described?</t>
  </si>
  <si>
    <t>Has the business risk of executing or not executing the project been described?</t>
  </si>
  <si>
    <t>What is the risk tolerance level of the stakeholders?</t>
  </si>
  <si>
    <t>Is the Business Needs Statement sound and consistent with the Enterprise Architecture?</t>
  </si>
  <si>
    <t>Additional Question(s)?</t>
  </si>
  <si>
    <t>Status</t>
  </si>
  <si>
    <t>Business Owner</t>
  </si>
  <si>
    <t>Project Manager</t>
  </si>
  <si>
    <t>Current Phase</t>
  </si>
  <si>
    <t>Overall Review Comments</t>
  </si>
  <si>
    <t>Overall Review Status</t>
  </si>
  <si>
    <t>Review Date</t>
  </si>
  <si>
    <t>Reviewer Name</t>
  </si>
  <si>
    <t>Reviewer Comments</t>
  </si>
  <si>
    <t xml:space="preserve">Is there a Rough Order of Magnitude on cost and schedule in the Business Needs Statement? </t>
  </si>
  <si>
    <t>Has the Business Owner defined the business need?</t>
  </si>
  <si>
    <t>Is the Business Owner aware of his/her role throughout the lifecycle of the project?</t>
  </si>
  <si>
    <t>Does this Business Needs Statement address a PMA goal?</t>
  </si>
  <si>
    <t>Does the Business Needs Statement support the OPDIV strategic goals and objectives?</t>
  </si>
  <si>
    <t>Is there a Rough Order of Magnitude on cost and schedule in the Business Needs Statement?</t>
  </si>
  <si>
    <t>Does the proposed business need satisfy a capability gap?</t>
  </si>
  <si>
    <t>STATUS</t>
  </si>
  <si>
    <t>Not Applicable</t>
  </si>
  <si>
    <t>STAGE GATE
REVIEW STATUS</t>
  </si>
  <si>
    <t xml:space="preserve">   </t>
  </si>
  <si>
    <t>Legend</t>
  </si>
  <si>
    <t>INITIATION PHASE ASSESSMENT</t>
  </si>
  <si>
    <t>&lt;Project Name&gt;</t>
  </si>
  <si>
    <t>&lt;Business Owner&gt;</t>
  </si>
  <si>
    <t>&lt;Project Manager&gt;</t>
  </si>
  <si>
    <t>Primary Contact</t>
  </si>
  <si>
    <t>&lt;Primary Contact Phone/Email&gt;</t>
  </si>
  <si>
    <t>Phase Exit Criteria</t>
  </si>
  <si>
    <t>A Business Owner has been identified and confirmed.</t>
  </si>
  <si>
    <t>Approval of this investment is highly probable. The decision is based on the following factors: acceptable risk/return; high-priority business need/mandate; and no more preferable alternative (use/modify existing application, not addressable through business process reengineering or other non-IT solution).</t>
  </si>
  <si>
    <t>Investment description is sufficient to permit development of an acceptable business case and preliminary project management plan.</t>
  </si>
  <si>
    <t>EPLC Deliverables</t>
  </si>
  <si>
    <t>Business Needs Statement</t>
  </si>
  <si>
    <t>CONCEPT PHASE ASSESSMENT</t>
  </si>
  <si>
    <t>Does the business case rest on a detailed gap analysis which validates the opportunity to improve business accomplishments or correct a deficiency related to a business need?</t>
  </si>
  <si>
    <t>Do the alternatives analyzed consider the use of existing systems, GOTS, COTS?</t>
  </si>
  <si>
    <t>Is any aspect of this project/investment supporting an essential COOP business process?</t>
  </si>
  <si>
    <t>Have the applicable security and privacy standards been considered as a part of the business case?</t>
  </si>
  <si>
    <t>Acquisitions</t>
  </si>
  <si>
    <t>Is the business case missing any key acquisition-related items (e.g., costs for hardware, software, and service acquisitions)?</t>
  </si>
  <si>
    <t>Does the preliminary acquisition plan include performance based acquisitions?</t>
  </si>
  <si>
    <t>Have a preliminary Acquisition Plan been developed that is appropriate to the level of requirements defined in the Business Case?</t>
  </si>
  <si>
    <t>Are there adequate plans in place to incorporate Section 508 Compliance requirements in the contract(s)?</t>
  </si>
  <si>
    <t>Does this project/investment contain a financial analysis that meets OMB requirements?</t>
  </si>
  <si>
    <t>Are there defined roles, responsibilities and approval levels in the project organization? (may be in the form of a RACI chart)</t>
  </si>
  <si>
    <t>Are there any anticipated potential workforce disruptions, Labor Relations or Employee Relations issues associated with the project/investment?</t>
  </si>
  <si>
    <t>Are there any staffing classification issues such as new position descriptions, grades, etc that are associated with this project/investment?</t>
  </si>
  <si>
    <t>Are there any potential workforce planning issues such as employee development and training, staffing levels, filling skill gaps with contractors, and/or A-76 activities associated with this project/investment?</t>
  </si>
  <si>
    <t>What are the key objectives of the project?</t>
  </si>
  <si>
    <t>Does the business case identify high level requirements?</t>
  </si>
  <si>
    <t>Does the Business Case details the business need and expected performance outcomes?</t>
  </si>
  <si>
    <t>Has an Alternatives Analysis been done to support the Business Case that incorporates recommendations by the IPT of a specific solution?</t>
  </si>
  <si>
    <t>Have assumptions and constraints been identified with respect to each considered alternative?</t>
  </si>
  <si>
    <t>Does the Project Charter give adequate authority to the Project Manager to execute the project?</t>
  </si>
  <si>
    <t>Does this project require special planning considerations (constraints), or subsidiary planning documents?</t>
  </si>
  <si>
    <t>Has the approach to Risk Management been tailored to suit the scale of the project?</t>
  </si>
  <si>
    <t>Have risks been identified for each high-level of the WBS?</t>
  </si>
  <si>
    <t>Have the risks been evaluated and assessed?</t>
  </si>
  <si>
    <t>Has the Basis of Estimate been risk adjusted?</t>
  </si>
  <si>
    <t>Have triggers for risks been identified?</t>
  </si>
  <si>
    <t>Will there be a Change Control Board? Who will it include?</t>
  </si>
  <si>
    <t>Have high level requirements been developed?</t>
  </si>
  <si>
    <t>Has the role of Line of Business Sponsor been considered in the Communications Plan?</t>
  </si>
  <si>
    <t>Does the initial WBS and Schedule have at least three levels and do all activities have dependencies?</t>
  </si>
  <si>
    <t>Are high level WBS nouns and activities verbs?</t>
  </si>
  <si>
    <t>Has an initial basis of estimate been prepared for each alternative under consideration?</t>
  </si>
  <si>
    <t>Have potential performance goals been identified as a part of the business case?</t>
  </si>
  <si>
    <t>Has a records disposition schedule been considered?</t>
  </si>
  <si>
    <t>Is the basis of estimate realistic and thoughtfully prepared?</t>
  </si>
  <si>
    <t>Is this project/investment a financial or mixed financial system that will exchange data with UFMS, which encompasses NBRSS and HIGLAS?</t>
  </si>
  <si>
    <t>How is success measured?</t>
  </si>
  <si>
    <t>Have business processes been modeled to a sufficient level given the phase of the project/investment?</t>
  </si>
  <si>
    <t>Business Case w/ components (Final)</t>
  </si>
  <si>
    <t>Project Charter (Final)</t>
  </si>
  <si>
    <t>Project Management Plan w/components (Preliminary)</t>
  </si>
  <si>
    <t>The scope of the project has been adequately described in the Business Case and that the high level requirements meet the business need.</t>
  </si>
  <si>
    <t>The project organizational structure is scaled to support the project and the project manager and the project team are qualified</t>
  </si>
  <si>
    <t>The Preliminary Project Management Plan adequately defines how the project will be executed, monitored and controlled and includes high level estimates of the baselines.</t>
  </si>
  <si>
    <t>The high level analysis demonstrates that the outcomes will be aligned with the Target Enterprise Architecture.</t>
  </si>
  <si>
    <t>All applicable security and privacy standards have been considered in sufficient detail as part of the Business Case. FIPS-199 categorization and an initial assessment of system accreditation boundary are established.</t>
  </si>
  <si>
    <t>PLANNING PHASE ASSESSMENT</t>
  </si>
  <si>
    <t>Are the appropriate security and privacy requirements included (or there is a plan to include the requirements) in all contracts.</t>
  </si>
  <si>
    <t>Have contractor security procedures been developed?</t>
  </si>
  <si>
    <t>Have the applicable security and privacy standards been identified and planned for?</t>
  </si>
  <si>
    <t>Have the IT security cost for the investment/project been integrated in to the overall cost including (C&amp;A/re-accreditation, system security plan, risk assessment, privacy impact assessment, configuration/patch management, security control testing and evaluation, and contingency planning/testing)?</t>
  </si>
  <si>
    <t>Has identifying and assessing security and privacy risks been incorporated into the overall risk management planning?</t>
  </si>
  <si>
    <t>Does it appear that an increase in security funding is needed to remediate IT security weaknesses?</t>
  </si>
  <si>
    <t>Are the EVM requirements included in all contracts?</t>
  </si>
  <si>
    <t>Does the contract language include applicable Section 508 requirements?</t>
  </si>
  <si>
    <t>Are contracts competitively awarded?</t>
  </si>
  <si>
    <t>Does the budget contain all the resources required for successful completion of the project? This would include any interfaces with external systems and projects.</t>
  </si>
  <si>
    <t>Are the estimate assumptions clear and up front?</t>
  </si>
  <si>
    <t>Have any anticipated potential workforce disruptions, Labor Relations or Employee Relations issues associated with the project/investment been planned for?</t>
  </si>
  <si>
    <t>Have any staffing classification issues such as new position descriptions, grades, etc that are associated with this project/investment been planned for?</t>
  </si>
  <si>
    <t>Have any potential workforce planning issues such as employee development and training, staffing levels, filling skill gaps with contractors, and/or A-76 activities associated with this project/investment been planned for?</t>
  </si>
  <si>
    <t>What needs to be done to bring new resources onto the team?</t>
  </si>
  <si>
    <t>Are the applicable Section 508 standards identified and planned for?</t>
  </si>
  <si>
    <t>Are there any difficulties in meeting 508 standards anticipated that do not have mitigation measures planned?</t>
  </si>
  <si>
    <t xml:space="preserve">Has identifying and assessing the vulnerability and impact of being non compliant with Section 508 been included in the overall risk management planning?    </t>
  </si>
  <si>
    <t>Have the vulnerabilities of non-conformance to Section 508 standards been identified?</t>
  </si>
  <si>
    <t>Are all the activities included in the plan?</t>
  </si>
  <si>
    <t>How were activity estimates derived?</t>
  </si>
  <si>
    <t>Does the Highest Level/s of the WBS roll up to OMB 300 milestones?</t>
  </si>
  <si>
    <t>Is each team member working only on activities assigned in the plan?</t>
  </si>
  <si>
    <t>Does the schedule appear to be achievable, realistic and address all areas that need to be included in the project?</t>
  </si>
  <si>
    <t>Have performance goals been established and a monitoring mechanism implemented to assure goals are achieved?</t>
  </si>
  <si>
    <t>Do the performance goals align with the purpose of the project/investment as documented in the performance gap addressed in the Business Case?</t>
  </si>
  <si>
    <t>Does the reporting period cover the life cycle of the project/investment?</t>
  </si>
  <si>
    <t>Is there sufficient number of annual goals to provide an adequate view of the project/investment performance?</t>
  </si>
  <si>
    <t>Is the WBS based on deliverables or tasks?</t>
  </si>
  <si>
    <t>Are performance measures outcome-based, or where appropriate, output-based, and related to the performance gaps the project/investment is designed to fulfill?</t>
  </si>
  <si>
    <t>Are performance measures stated as measures and are they SMART?</t>
  </si>
  <si>
    <t>Project Management Plan w/components (Final)</t>
  </si>
  <si>
    <t>Privacy Impact Assessment (Final)</t>
  </si>
  <si>
    <t>Project Process Agreement (Final)</t>
  </si>
  <si>
    <t>The full scope of the project has been adequately described in the Business Case and the high level requirements meet the business need.</t>
  </si>
  <si>
    <t>The Project Management Plan is fully scaled and details all the appropriate components that address the needs of the project. This includes the definition of appropriately scaled reviews and deliverables</t>
  </si>
  <si>
    <t>All Deliverables have been defined.</t>
  </si>
  <si>
    <t>The Acquisition Plan has been approved by the Contracting Officer and there is obligated money for contract awards. All applicable contract clauses have been considered.</t>
  </si>
  <si>
    <t>The risk limits of the Business Owner have been defined and risks of highest impact have been sufficiently addressed with either mitigation or contingency plans.</t>
  </si>
  <si>
    <t>Variances from baselines have been identified and mitigated.  [Cost and schedule variances and scope changes are identified, significant variances are explained, and Corrective Action Plans (CAPs) or rebaseline requests are in place as appropriate.]</t>
  </si>
  <si>
    <t>Investment baselines have been reviewed and revised as appropriate.  [Should this investment continue as-is, be modified, or be terminated based on current knowledge?]</t>
  </si>
  <si>
    <t>The Project Management Plan and component plans have been reviewed and appropriately updated. [This includes Risk Management, Acquisition Plan, Change Management, Configuration Management, Project Categorization, Requirements Management, Communication Plan, WBS/Schedule, IV&amp;V Planning, Quality Assurance, Records Management, Staff Development Plan, and Security Approach.]</t>
  </si>
  <si>
    <t>REQUIREMENTS PHASE ASSESSMENT</t>
  </si>
  <si>
    <t>Has the assessment of required security controls been completed?</t>
  </si>
  <si>
    <t>Do the requirements have sufficient information to ensure that acquisition management decisions and vendor proposal evaluations can take place?</t>
  </si>
  <si>
    <t>Are the requirements testable?</t>
  </si>
  <si>
    <t>What is the quality assurance process for the business requirements?</t>
  </si>
  <si>
    <t>Are the requirements detailed enough and with enough specificity enough to be measurable?</t>
  </si>
  <si>
    <t>Requirements Document w/components (Final)</t>
  </si>
  <si>
    <t xml:space="preserve">The initial test plan is defined. </t>
  </si>
  <si>
    <t xml:space="preserve">Requirements have been grouped and sufficiently detailed so that they can be tested once the product is developed. </t>
  </si>
  <si>
    <t xml:space="preserve">Process and Data Models are defined adequately for product design. </t>
  </si>
  <si>
    <t xml:space="preserve">Variances from baselines have been identified and mitigated.  [Cost and schedule variances and scope changes are identified, significant variances are explained, and Corrective Action Plans (CAPs) or rebaseline requests are in place as appropriate.] </t>
  </si>
  <si>
    <t xml:space="preserve">Investment baselines have been reviewed and revised as appropriate.  [Should this investment continue as-is, be modified, or be terminated based on current knowledge?] </t>
  </si>
  <si>
    <t xml:space="preserve">The Project Management Plan and component plans have been reviewed and appropriately updated. [This includes Risk Management, Acquisition Plan, Change Management, Configuration Management, Project Categorization, Requirements Management, Communication Plan, WBS/Schedule, IV&amp;V Planning, Quality Assurance, Records Management, Staff Development Plan and Security Approach.] </t>
  </si>
  <si>
    <t>DESIGN PHASE ASSESSMENT</t>
  </si>
  <si>
    <t>If required, has a Computer Match Agreement been finalized to establish conditions, safeguards, and procedures for disclosing data?</t>
  </si>
  <si>
    <t>If an existing Computer Match Agreement involves another Federal agency, has an Inter/Intra-agency Agreement (IA) been prepared?</t>
  </si>
  <si>
    <t>Are security control test completion dates for all systems associated with this project/investment within the last 365 days?</t>
  </si>
  <si>
    <t>Does the Contingency/Disaster Recovery Plan include complete descriptions of the strategy and courses of action if there is a loss of use of the established business product (e.g., system) due to factors such as natural disasters or system or security failures?</t>
  </si>
  <si>
    <t>Does the design introduce the need to modify the Acquisition Plan?</t>
  </si>
  <si>
    <t>Does the recovery strategy meet stated recovery time and recovery point objectives?</t>
  </si>
  <si>
    <t>Are backup procedures and responsibilities well-designed and fully documented?</t>
  </si>
  <si>
    <t>Are post-disaster recovery procedures included in the design?</t>
  </si>
  <si>
    <t>Have contingency/disaster recovery plans for all systems associated with this project/investment been tested within the last 365 days?</t>
  </si>
  <si>
    <t>Given the proposed design, will the budget be sufficient to meet the needs of the project completion?</t>
  </si>
  <si>
    <t>Does the design of the system incorporate Section 508 standards?</t>
  </si>
  <si>
    <t>Have applicable test cases been developed to address Section 508 Standards?</t>
  </si>
  <si>
    <t>Do any of the approved change requests for the project require modification in cost, schedule, scope, or resources?</t>
  </si>
  <si>
    <t>Does the test plan describe the roles and responsibilities of individuals involved in the testing process and the traceability matrix?</t>
  </si>
  <si>
    <t>Are the resources needed for the hardware and software environments documented in the test plan?</t>
  </si>
  <si>
    <t>Are all other elements relevant to test planning and execution described in detail?</t>
  </si>
  <si>
    <t>Do all applicable systems associated with this project/investment have publicly posted system of record notices (SORN)?</t>
  </si>
  <si>
    <t>Will the design facilitate the accomplishment of performance metrics?</t>
  </si>
  <si>
    <t>Design Document with components (Final)</t>
  </si>
  <si>
    <t>Computer Match Agreement (Final)</t>
  </si>
  <si>
    <t>Test Plan (Final)</t>
  </si>
  <si>
    <t>Contingency Disaster Recovery Plan (Final Draft)</t>
  </si>
  <si>
    <t>System of Record Notice (Final Draft)</t>
  </si>
  <si>
    <t>No outstanding concerns among stakeholders regarding design adequacy or feasibility.</t>
  </si>
  <si>
    <t>Design is adequately documented to allow effective and efficient development.</t>
  </si>
  <si>
    <t>Contingency/Disaster Recovery plans are adequately documented to provide clear procedures and responsibilities</t>
  </si>
  <si>
    <t>Security Documents are as complete and accurate as possible.</t>
  </si>
  <si>
    <t>The Project Management Plan and component plans have been reviewed and appropriately updated. [This includes Risk Management, Acquisition Plan, Change Management, Configuration Management, Project Categorization, Requirements Management, Communication Plan, WBS/Schedule, IV&amp;V Planning, Quality Assurance, Records Management, Staff Development Plan and Security Approach.]</t>
  </si>
  <si>
    <t>DEVELOPMENT PHASE ASSESSMENT</t>
  </si>
  <si>
    <t>Are new custom-software programs developed, new databases build and/or software components integrated?</t>
  </si>
  <si>
    <t xml:space="preserve">Does the Business Product that results from the development effort satisfy the established requirements?  </t>
  </si>
  <si>
    <t>If this is a software development effort, does the Business Product include the original source code, the binary executable, and the data repository (ies)?</t>
  </si>
  <si>
    <t>Have necessary infrastructure and associated products been acquired, configured, and integrated?</t>
  </si>
  <si>
    <t>Does the Systems Security Plan describe the security controls, as defined by the National Institute of Standards and Technology that are designed and implemented within the system?</t>
  </si>
  <si>
    <t>Does the Security Risk Assessment provide a formal risk assessment including the analysis of the security functional requirements and the identification of the protection requirements?</t>
  </si>
  <si>
    <t>Does the security risk assessment include the identification of all threats to and vulnerabilities in the information system; the potential impact that a loss of confidentiality, integrity, or availability would have and the identification and analysis of security controls?</t>
  </si>
  <si>
    <t>Has static code analysis been performed to identify security vulnerabilities?</t>
  </si>
  <si>
    <t>As a result of the Development activities, do any of approved change requests for the project require modification in cost, schedule, scope, resources, or acquisition planning?</t>
  </si>
  <si>
    <t>Does the Operations and Maintenance Manual provides the operations and support staff, including the Help Desk,  the information necessary to effectively handle routine production processing, ongoing maintenance, and identified problems, issues, and/or change requests?</t>
  </si>
  <si>
    <t>Have the requirements identified for Section 508 compliance been incorporated into the system?</t>
  </si>
  <si>
    <t>Does the Independent Verification &amp;Validation (IV&amp;V) Report adequately document the findings obtained during a specific IV&amp;V Assessment that was conducted by an independent third party?</t>
  </si>
  <si>
    <t>Have the types of tests, the acceptance criteria for those tests, and the manner of testing been finalized?</t>
  </si>
  <si>
    <t>Has test files and/or test data been developed?</t>
  </si>
  <si>
    <t>Have the Test Plan and Test Cases been finalized?</t>
  </si>
  <si>
    <t>Does the Test Plan include evaluation of Performance Metrics?</t>
  </si>
  <si>
    <t>Business Product (Final)</t>
  </si>
  <si>
    <t>Operations &amp;Maintenance Manual (Final Draft)</t>
  </si>
  <si>
    <t>System Security Plan (Final Draft)</t>
  </si>
  <si>
    <t>Security Risk Assessment</t>
  </si>
  <si>
    <t>Training Plan (Final Draft)</t>
  </si>
  <si>
    <t>Training Materials (Final Draft)</t>
  </si>
  <si>
    <t>User Manual (Final Draft)</t>
  </si>
  <si>
    <t>Business Product satisfies the requirements established and refined during the Requirements and Design Phases.</t>
  </si>
  <si>
    <t>Test Plan ensures that all test cases will be adequately evaluated and executed, and system tested to ensure requirements are met.</t>
  </si>
  <si>
    <t>Security plans and risk assessments are complete and in compliance with regulatory requirements.</t>
  </si>
  <si>
    <t>TEST PHASE ASSESSMENT</t>
  </si>
  <si>
    <t>Were any applicable additional tests conducted to validate documentation, training, contingency plans, disaster recovery, and installation?</t>
  </si>
  <si>
    <t>As a result of the Test activities and the development of the Implementation Plan, do any of approved change requests for the project require modification in cost, schedule, scope, resources, or acquisition planning?</t>
  </si>
  <si>
    <t>Are the test plan results for testing Section 508 satisfactory?</t>
  </si>
  <si>
    <t>Has the final Implementation Plan been developed?</t>
  </si>
  <si>
    <t>Does the Independent Verification &amp;Validation (IV&amp;V) Report verify the test results?</t>
  </si>
  <si>
    <t>Was the identification of unexpected problems and/or defects that were encountered included?</t>
  </si>
  <si>
    <t>Was the validity of Performance Metrics evaluated?</t>
  </si>
  <si>
    <t>Implementation Plan (Final)</t>
  </si>
  <si>
    <t>Test Reports (Final)</t>
  </si>
  <si>
    <t>Test plan ensures that test cases will be executed to make certain that requirements are met.</t>
  </si>
  <si>
    <t>Testing of the Business Product supports the decision to move to the Implementation Phase.</t>
  </si>
  <si>
    <t>Implementation Plan provides detailed information on the move of the Business Product into production.</t>
  </si>
  <si>
    <t>The Project Management Plan components have been reviewed and appropriately updated. [This includes Risk Management, Acquisition Plan, Change Management, Configuration Management, Project Categorization, Requirements Management, Communication Plan, WBS/Schedule, IV&amp;V Planning, Quality Assurance, Records Management, Staff Development Plan and Security Approach.]</t>
  </si>
  <si>
    <t>IMPLEMENTATION PHASE ASSESSMENT</t>
  </si>
  <si>
    <t>Has a Post-Implementation Review been conducted?</t>
  </si>
  <si>
    <t>Has a System Certification, including management, operational, and technical security certifications, ensures compliance with information security requirements been successfully completed?</t>
  </si>
  <si>
    <t>Has the System Accreditation decision resulted in an Authority to Operate (ATO) that has been formally executed by a formal declaration of the Designated Approving Authority (DAA)?</t>
  </si>
  <si>
    <t>Has a System Certification, including both security and technical certifications, that ensures compliance with security requirements been successfully completed?</t>
  </si>
  <si>
    <t>Have required corrective actions been initiated on any outstanding documents?</t>
  </si>
  <si>
    <t>Has the Systems Security Plan been finalized to describe the security controls, as defined by the National Institute of Standards and Technology that are designed and implemented within the system?</t>
  </si>
  <si>
    <t>Does the risk assessment include the identification of all threats to and vulnerabilities in the information system; the potential impact that a loss of confidentiality, integrity, or availability would have and the identification and analysis of security controls?</t>
  </si>
  <si>
    <t>Has the Contingency/Disaster Recovery Plan been updated based on results from the Development and Test Phases?</t>
  </si>
  <si>
    <t>Are backup procedures and responsibilities well-designed and up-to-date?</t>
  </si>
  <si>
    <t>Do all systems associated with this project/investment have a publicly posted privacy impact assessment (PIA)?</t>
  </si>
  <si>
    <t>Has formal documentation of Section 508 Certification or Exception been completed?</t>
  </si>
  <si>
    <t>Is all publicly posted system of record notices (SORN) for all applicable systems associated with this project/investment up-to-date?</t>
  </si>
  <si>
    <t>Are all required Service Level Agreement(s) (SLAs) and Memorandum(s) of Understanding (MOU) fully executed and in effect, specifying each party's requirements, responsibilities and period of performance including performance guarantees?</t>
  </si>
  <si>
    <t>Has the Operations &amp; Maintenance Manual been updated based on results from the Test Phase?</t>
  </si>
  <si>
    <t>Has an accurate Project Completion Report that describes any differences between proposed and actual accomplishments, documents lessons learned, provides a status of funds, and provides an explanation of any open-ended action items, along with a certification of conditional or final closeout of the development project, been developed and have the processes been implemented?</t>
  </si>
  <si>
    <t>Authority to Operate with components (Final)</t>
  </si>
  <si>
    <t>System of Record Notice (Final)</t>
  </si>
  <si>
    <t>Project Completion Report (Final)</t>
  </si>
  <si>
    <t>Service Level Agreements (SLA)  and/or Memorandum(s) of Understanding (MOU)</t>
  </si>
  <si>
    <t>Contingency/Disaster Recovery Plan (Final)</t>
  </si>
  <si>
    <t>Operations &amp; Maintenance Manual (Final)</t>
  </si>
  <si>
    <t>System Security Plan (Final)</t>
  </si>
  <si>
    <t>Security Risk Assessment (Final)</t>
  </si>
  <si>
    <t>Training Plan (Final)</t>
  </si>
  <si>
    <t>Training Materials (Final)</t>
  </si>
  <si>
    <t>User Manual (Final)</t>
  </si>
  <si>
    <t>Business Product ready for production service and notification of the new solution is provided to all users and staff who are affected.</t>
  </si>
  <si>
    <t>No outstanding concerns among stakeholders regarding implementation.</t>
  </si>
  <si>
    <t>Security and authorization to operate documents are complete and the system is considered Certified and Accredited</t>
  </si>
  <si>
    <t>OPERATIONS &amp; MAINTENANCE PHASE ASSESSMENT</t>
  </si>
  <si>
    <t>Are contractor security procedures monitored, verified, and validated by the agency?</t>
  </si>
  <si>
    <t>For contractor operated systems, are security activities such as C&amp;A, annual security control testing and evaluation, annual contingency plan testing, PIA, and plans of action and milestones (POA&amp;M) verified and validated by the agency?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</si>
</sst>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m\ dd\,\ yyyy"/>
    <numFmt numFmtId="166" formatCode="&quot;Yes&quot;;&quot;Yes&quot;;&quot;No&quot;"/>
    <numFmt numFmtId="167" formatCode="&quot;True&quot;;&quot;True&quot;;&quot;False&quot;"/>
    <numFmt numFmtId="168" formatCode="&quot;On&quot;;&quot;On&quot;;&quot;Off&quot;"/>
    <numFmt numFmtId="169" formatCode="[$€-2]\ #,##0.00_);[Red]\([$€-2]\ #,##0.00\)"/>
  </numFmts>
  <fonts count="15">
    <font>
      <sz val="10"/>
      <name val="Arial"/>
      <family val="0"/>
    </font>
    <font>
      <sz val="8"/>
      <name val="Arial"/>
      <family val="0"/>
    </font>
    <font>
      <b/>
      <sz val="10"/>
      <color indexed="9"/>
      <name val="Arial"/>
      <family val="2"/>
    </font>
    <font>
      <sz val="10"/>
      <color indexed="9"/>
      <name val="Arial"/>
      <family val="2"/>
    </font>
    <font>
      <sz val="12"/>
      <color indexed="9"/>
      <name val="Arial"/>
      <family val="2"/>
    </font>
    <font>
      <u val="single"/>
      <sz val="10"/>
      <color indexed="12"/>
      <name val="Arial"/>
      <family val="0"/>
    </font>
    <font>
      <b/>
      <sz val="14"/>
      <color indexed="9"/>
      <name val="Arial"/>
      <family val="2"/>
    </font>
    <font>
      <b/>
      <sz val="12"/>
      <color indexed="9"/>
      <name val="Arial"/>
      <family val="2"/>
    </font>
    <font>
      <b/>
      <sz val="8"/>
      <name val="Arial"/>
      <family val="2"/>
    </font>
    <font>
      <u val="single"/>
      <sz val="10"/>
      <color indexed="36"/>
      <name val="Arial"/>
      <family val="0"/>
    </font>
    <font>
      <b/>
      <sz val="10"/>
      <name val="Arial"/>
      <family val="2"/>
    </font>
    <font>
      <i/>
      <sz val="10"/>
      <name val="Arial"/>
      <family val="2"/>
    </font>
    <font>
      <sz val="8"/>
      <color indexed="12"/>
      <name val="Arial"/>
      <family val="0"/>
    </font>
    <font>
      <sz val="9"/>
      <name val="Arial"/>
      <family val="2"/>
    </font>
    <font>
      <sz val="10"/>
      <color indexed="8"/>
      <name val="Arial"/>
      <family val="2"/>
    </font>
  </fonts>
  <fills count="13">
    <fill>
      <patternFill/>
    </fill>
    <fill>
      <patternFill patternType="gray125"/>
    </fill>
    <fill>
      <patternFill patternType="solid">
        <fgColor indexed="18"/>
        <bgColor indexed="64"/>
      </patternFill>
    </fill>
    <fill>
      <patternFill patternType="solid">
        <fgColor indexed="43"/>
        <bgColor indexed="64"/>
      </patternFill>
    </fill>
    <fill>
      <patternFill patternType="solid">
        <fgColor indexed="54"/>
        <bgColor indexed="64"/>
      </patternFill>
    </fill>
    <fill>
      <patternFill patternType="solid">
        <fgColor indexed="23"/>
        <bgColor indexed="64"/>
      </patternFill>
    </fill>
    <fill>
      <patternFill patternType="solid">
        <fgColor indexed="44"/>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49"/>
        <bgColor indexed="64"/>
      </patternFill>
    </fill>
    <fill>
      <patternFill patternType="solid">
        <fgColor indexed="47"/>
        <bgColor indexed="64"/>
      </patternFill>
    </fill>
    <fill>
      <patternFill patternType="solid">
        <fgColor indexed="41"/>
        <bgColor indexed="64"/>
      </patternFill>
    </fill>
  </fills>
  <borders count="52">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color indexed="63"/>
      </left>
      <right style="thin"/>
      <top style="thin"/>
      <bottom style="thin"/>
    </border>
    <border>
      <left style="thin"/>
      <right style="thin"/>
      <top style="medium"/>
      <bottom style="thin"/>
    </border>
    <border>
      <left style="thin"/>
      <right style="thin"/>
      <top style="thin"/>
      <bottom style="thin"/>
    </border>
    <border>
      <left>
        <color indexed="63"/>
      </left>
      <right>
        <color indexed="63"/>
      </right>
      <top style="medium"/>
      <bottom style="thin"/>
    </border>
    <border>
      <left>
        <color indexed="63"/>
      </left>
      <right>
        <color indexed="63"/>
      </right>
      <top>
        <color indexed="63"/>
      </top>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style="medium"/>
    </border>
    <border>
      <left>
        <color indexed="63"/>
      </left>
      <right style="medium"/>
      <top>
        <color indexed="63"/>
      </top>
      <bottom style="thin"/>
    </border>
    <border>
      <left style="medium"/>
      <right style="thin"/>
      <top style="medium"/>
      <bottom style="thin"/>
    </border>
    <border>
      <left style="medium"/>
      <right style="thin"/>
      <top>
        <color indexed="63"/>
      </top>
      <bottom style="thin"/>
    </border>
    <border>
      <left style="thin"/>
      <right style="medium"/>
      <top>
        <color indexed="63"/>
      </top>
      <bottom style="thin"/>
    </border>
    <border>
      <left>
        <color indexed="63"/>
      </left>
      <right style="medium"/>
      <top style="medium"/>
      <bottom style="medium"/>
    </border>
    <border>
      <left style="medium"/>
      <right>
        <color indexed="63"/>
      </right>
      <top style="medium"/>
      <bottom style="thin"/>
    </border>
    <border>
      <left style="medium"/>
      <right>
        <color indexed="63"/>
      </right>
      <top style="thin"/>
      <bottom style="thin"/>
    </border>
    <border>
      <left>
        <color indexed="63"/>
      </left>
      <right style="thin"/>
      <top>
        <color indexed="63"/>
      </top>
      <bottom style="thin"/>
    </border>
    <border>
      <left style="medium"/>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thin"/>
      <top style="medium"/>
      <bottom>
        <color indexed="63"/>
      </bottom>
    </border>
    <border>
      <left style="thin"/>
      <right style="medium"/>
      <top style="medium"/>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style="medium"/>
    </border>
    <border>
      <left style="medium"/>
      <right style="medium"/>
      <top style="thin"/>
      <bottom style="thin"/>
    </border>
    <border>
      <left style="medium"/>
      <right style="medium"/>
      <top style="thin"/>
      <bottom style="medium"/>
    </border>
    <border>
      <left>
        <color indexed="63"/>
      </left>
      <right>
        <color indexed="63"/>
      </right>
      <top>
        <color indexed="63"/>
      </top>
      <bottom style="medium"/>
    </border>
    <border>
      <left style="thin"/>
      <right style="medium"/>
      <top style="medium"/>
      <bottom style="medium"/>
    </border>
    <border>
      <left style="thin"/>
      <right style="thin"/>
      <top style="medium"/>
      <bottom style="medium"/>
    </border>
    <border>
      <left>
        <color indexed="63"/>
      </left>
      <right style="thin"/>
      <top style="thin"/>
      <bottom>
        <color indexed="63"/>
      </bottom>
    </border>
    <border>
      <left style="thin"/>
      <right style="medium"/>
      <top style="thin"/>
      <bottom>
        <color indexed="63"/>
      </bottom>
    </border>
    <border>
      <left>
        <color indexed="63"/>
      </left>
      <right style="thin"/>
      <top style="thin"/>
      <bottom style="medium"/>
    </border>
    <border>
      <left style="medium"/>
      <right style="medium"/>
      <top>
        <color indexed="63"/>
      </top>
      <bottom>
        <color indexed="63"/>
      </bottom>
    </border>
    <border>
      <left style="thin"/>
      <right style="medium"/>
      <top>
        <color indexed="63"/>
      </top>
      <bottom>
        <color indexed="63"/>
      </bottom>
    </border>
    <border>
      <left>
        <color indexed="63"/>
      </left>
      <right style="thin"/>
      <top style="medium"/>
      <bottom style="medium"/>
    </border>
    <border>
      <left style="thin"/>
      <right>
        <color indexed="63"/>
      </right>
      <top style="thin"/>
      <bottom style="thin"/>
    </border>
    <border>
      <left style="thin"/>
      <right>
        <color indexed="63"/>
      </right>
      <top style="thin"/>
      <bottom style="medium"/>
    </border>
    <border>
      <left style="thin"/>
      <right style="thin"/>
      <top style="thin"/>
      <bottom style="medium"/>
    </border>
    <border>
      <left style="medium"/>
      <right style="thin"/>
      <top style="thin"/>
      <bottom style="thin"/>
    </border>
    <border>
      <left style="medium"/>
      <right>
        <color indexed="63"/>
      </right>
      <top style="thin"/>
      <bottom style="medium"/>
    </border>
    <border>
      <left>
        <color indexed="63"/>
      </left>
      <right>
        <color indexed="63"/>
      </right>
      <top style="thin"/>
      <bottom style="medium"/>
    </border>
  </borders>
  <cellStyleXfs count="22">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51">
    <xf numFmtId="0" fontId="0" fillId="0" borderId="0" xfId="0" applyAlignment="1">
      <alignment vertical="top"/>
    </xf>
    <xf numFmtId="0" fontId="0" fillId="0" borderId="0" xfId="0" applyAlignment="1" applyProtection="1">
      <alignment vertical="top"/>
      <protection hidden="1"/>
    </xf>
    <xf numFmtId="0" fontId="0" fillId="0" borderId="0" xfId="0" applyFill="1" applyBorder="1" applyAlignment="1" applyProtection="1">
      <alignment textRotation="45"/>
      <protection hidden="1"/>
    </xf>
    <xf numFmtId="0" fontId="6" fillId="2" borderId="1" xfId="0" applyFont="1" applyFill="1" applyBorder="1" applyAlignment="1" applyProtection="1">
      <alignment vertical="top"/>
      <protection hidden="1"/>
    </xf>
    <xf numFmtId="0" fontId="4" fillId="2" borderId="2" xfId="0" applyFont="1" applyFill="1" applyBorder="1" applyAlignment="1" applyProtection="1">
      <alignment vertical="top"/>
      <protection hidden="1"/>
    </xf>
    <xf numFmtId="0" fontId="4" fillId="2" borderId="3" xfId="0" applyFont="1" applyFill="1" applyBorder="1" applyAlignment="1" applyProtection="1">
      <alignment vertical="top"/>
      <protection hidden="1"/>
    </xf>
    <xf numFmtId="0" fontId="4" fillId="2" borderId="4" xfId="0" applyFont="1" applyFill="1" applyBorder="1" applyAlignment="1" applyProtection="1">
      <alignment vertical="top" wrapText="1"/>
      <protection hidden="1"/>
    </xf>
    <xf numFmtId="0" fontId="0" fillId="0" borderId="0" xfId="0" applyAlignment="1" applyProtection="1">
      <alignment vertical="top"/>
      <protection hidden="1"/>
    </xf>
    <xf numFmtId="0" fontId="0" fillId="0" borderId="0" xfId="0" applyAlignment="1" applyProtection="1">
      <alignment vertical="top" wrapText="1"/>
      <protection hidden="1"/>
    </xf>
    <xf numFmtId="0" fontId="0" fillId="0" borderId="5" xfId="0" applyBorder="1" applyAlignment="1" applyProtection="1">
      <alignment vertical="top" wrapText="1"/>
      <protection hidden="1"/>
    </xf>
    <xf numFmtId="0" fontId="0" fillId="0" borderId="6" xfId="0" applyBorder="1" applyAlignment="1" applyProtection="1">
      <alignment vertical="top" wrapText="1"/>
      <protection hidden="1"/>
    </xf>
    <xf numFmtId="0" fontId="0" fillId="0" borderId="7" xfId="0" applyBorder="1" applyAlignment="1" applyProtection="1">
      <alignment vertical="top" wrapText="1"/>
      <protection hidden="1"/>
    </xf>
    <xf numFmtId="0" fontId="0" fillId="0" borderId="8" xfId="0" applyBorder="1" applyAlignment="1" applyProtection="1">
      <alignment vertical="top" wrapText="1"/>
      <protection hidden="1"/>
    </xf>
    <xf numFmtId="165" fontId="0" fillId="3" borderId="9" xfId="0" applyNumberFormat="1" applyFill="1" applyBorder="1" applyAlignment="1" applyProtection="1">
      <alignment horizontal="left" vertical="top"/>
      <protection hidden="1" locked="0"/>
    </xf>
    <xf numFmtId="165" fontId="0" fillId="3" borderId="10" xfId="0" applyNumberFormat="1" applyFill="1" applyBorder="1" applyAlignment="1" applyProtection="1">
      <alignment horizontal="left" vertical="top"/>
      <protection hidden="1" locked="0"/>
    </xf>
    <xf numFmtId="0" fontId="0" fillId="0" borderId="11" xfId="0" applyBorder="1" applyAlignment="1" applyProtection="1">
      <alignment vertical="top" wrapText="1"/>
      <protection hidden="1" locked="0"/>
    </xf>
    <xf numFmtId="0" fontId="0" fillId="0" borderId="12" xfId="0" applyFill="1" applyBorder="1" applyAlignment="1" applyProtection="1">
      <alignment vertical="top" wrapText="1"/>
      <protection hidden="1" locked="0"/>
    </xf>
    <xf numFmtId="0" fontId="0" fillId="0" borderId="12" xfId="0" applyBorder="1" applyAlignment="1" applyProtection="1">
      <alignment vertical="top" wrapText="1"/>
      <protection hidden="1" locked="0"/>
    </xf>
    <xf numFmtId="0" fontId="0" fillId="3" borderId="11" xfId="0" applyFill="1" applyBorder="1" applyAlignment="1" applyProtection="1">
      <alignment vertical="top"/>
      <protection hidden="1" locked="0"/>
    </xf>
    <xf numFmtId="0" fontId="0" fillId="3" borderId="12" xfId="0" applyFill="1" applyBorder="1" applyAlignment="1" applyProtection="1">
      <alignment vertical="top"/>
      <protection hidden="1" locked="0"/>
    </xf>
    <xf numFmtId="0" fontId="0" fillId="3" borderId="13" xfId="0" applyFill="1" applyBorder="1" applyAlignment="1" applyProtection="1">
      <alignment vertical="top"/>
      <protection hidden="1" locked="0"/>
    </xf>
    <xf numFmtId="0" fontId="0" fillId="3" borderId="14" xfId="0" applyFill="1" applyBorder="1" applyAlignment="1" applyProtection="1">
      <alignment vertical="top" wrapText="1"/>
      <protection hidden="1" locked="0"/>
    </xf>
    <xf numFmtId="0" fontId="0" fillId="3" borderId="15" xfId="0" applyFill="1" applyBorder="1" applyAlignment="1" applyProtection="1">
      <alignment vertical="top" wrapText="1"/>
      <protection hidden="1" locked="0"/>
    </xf>
    <xf numFmtId="0" fontId="0" fillId="3" borderId="16" xfId="0" applyFill="1" applyBorder="1" applyAlignment="1" applyProtection="1">
      <alignment vertical="top" wrapText="1"/>
      <protection hidden="1" locked="0"/>
    </xf>
    <xf numFmtId="0" fontId="7" fillId="2" borderId="17" xfId="0" applyFont="1" applyFill="1" applyBorder="1" applyAlignment="1" applyProtection="1">
      <alignment horizontal="center" vertical="top" wrapText="1"/>
      <protection hidden="1"/>
    </xf>
    <xf numFmtId="0" fontId="0" fillId="0" borderId="11" xfId="0" applyFill="1" applyBorder="1" applyAlignment="1" applyProtection="1">
      <alignment horizontal="left" vertical="top" wrapText="1"/>
      <protection hidden="1" locked="0"/>
    </xf>
    <xf numFmtId="0" fontId="0" fillId="0" borderId="18" xfId="0" applyFill="1" applyBorder="1" applyAlignment="1" applyProtection="1">
      <alignment horizontal="left" vertical="top" wrapText="1"/>
      <protection hidden="1" locked="0"/>
    </xf>
    <xf numFmtId="165" fontId="0" fillId="3" borderId="19" xfId="0" applyNumberFormat="1" applyFill="1" applyBorder="1" applyAlignment="1" applyProtection="1">
      <alignment horizontal="left" vertical="top"/>
      <protection hidden="1" locked="0"/>
    </xf>
    <xf numFmtId="165" fontId="0" fillId="3" borderId="20" xfId="0" applyNumberFormat="1" applyFill="1" applyBorder="1" applyAlignment="1" applyProtection="1">
      <alignment horizontal="left" vertical="top"/>
      <protection hidden="1" locked="0"/>
    </xf>
    <xf numFmtId="0" fontId="0" fillId="0" borderId="14" xfId="0" applyFill="1" applyBorder="1" applyAlignment="1" applyProtection="1">
      <alignment horizontal="left" vertical="top" wrapText="1"/>
      <protection hidden="1" locked="0"/>
    </xf>
    <xf numFmtId="0" fontId="0" fillId="0" borderId="21" xfId="0" applyFill="1" applyBorder="1" applyAlignment="1" applyProtection="1">
      <alignment horizontal="left" vertical="top" wrapText="1"/>
      <protection hidden="1" locked="0"/>
    </xf>
    <xf numFmtId="0" fontId="7" fillId="4" borderId="1" xfId="0" applyFont="1" applyFill="1" applyBorder="1" applyAlignment="1" applyProtection="1">
      <alignment vertical="top"/>
      <protection hidden="1"/>
    </xf>
    <xf numFmtId="0" fontId="2" fillId="4" borderId="2" xfId="0" applyFont="1" applyFill="1" applyBorder="1" applyAlignment="1" applyProtection="1">
      <alignment vertical="top"/>
      <protection hidden="1"/>
    </xf>
    <xf numFmtId="0" fontId="3" fillId="4" borderId="2" xfId="0" applyFont="1" applyFill="1" applyBorder="1" applyAlignment="1" applyProtection="1">
      <alignment vertical="top"/>
      <protection hidden="1"/>
    </xf>
    <xf numFmtId="0" fontId="3" fillId="4" borderId="22" xfId="0" applyFont="1" applyFill="1" applyBorder="1" applyAlignment="1" applyProtection="1">
      <alignment horizontal="center" vertical="top" wrapText="1"/>
      <protection hidden="1"/>
    </xf>
    <xf numFmtId="0" fontId="4" fillId="2" borderId="22" xfId="0" applyFont="1" applyFill="1" applyBorder="1" applyAlignment="1" applyProtection="1">
      <alignment vertical="top" wrapText="1"/>
      <protection hidden="1"/>
    </xf>
    <xf numFmtId="0" fontId="0" fillId="2" borderId="2" xfId="0" applyFill="1" applyBorder="1" applyAlignment="1" applyProtection="1">
      <alignment vertical="top"/>
      <protection hidden="1"/>
    </xf>
    <xf numFmtId="0" fontId="0" fillId="0" borderId="23" xfId="0" applyBorder="1" applyAlignment="1" applyProtection="1">
      <alignment vertical="top"/>
      <protection hidden="1"/>
    </xf>
    <xf numFmtId="0" fontId="0" fillId="0" borderId="24" xfId="0" applyBorder="1" applyAlignment="1" applyProtection="1">
      <alignment vertical="top"/>
      <protection hidden="1"/>
    </xf>
    <xf numFmtId="0" fontId="0" fillId="0" borderId="24" xfId="0" applyBorder="1" applyAlignment="1" applyProtection="1">
      <alignment vertical="top" wrapText="1"/>
      <protection hidden="1"/>
    </xf>
    <xf numFmtId="0" fontId="0" fillId="2" borderId="22" xfId="0" applyFill="1" applyBorder="1" applyAlignment="1" applyProtection="1">
      <alignment vertical="top"/>
      <protection hidden="1"/>
    </xf>
    <xf numFmtId="0" fontId="0" fillId="3" borderId="18" xfId="0" applyFill="1" applyBorder="1" applyAlignment="1" applyProtection="1">
      <alignment vertical="top"/>
      <protection hidden="1" locked="0"/>
    </xf>
    <xf numFmtId="0" fontId="0" fillId="0" borderId="25" xfId="0" applyBorder="1" applyAlignment="1" applyProtection="1">
      <alignment vertical="top" wrapText="1"/>
      <protection hidden="1"/>
    </xf>
    <xf numFmtId="0" fontId="0" fillId="3" borderId="21" xfId="0" applyFill="1" applyBorder="1" applyAlignment="1" applyProtection="1">
      <alignment vertical="top" wrapText="1"/>
      <protection hidden="1" locked="0"/>
    </xf>
    <xf numFmtId="0" fontId="2" fillId="5" borderId="23" xfId="0" applyFont="1" applyFill="1" applyBorder="1" applyAlignment="1" applyProtection="1">
      <alignment vertical="top"/>
      <protection hidden="1"/>
    </xf>
    <xf numFmtId="0" fontId="3" fillId="5" borderId="11" xfId="0" applyFont="1" applyFill="1" applyBorder="1" applyAlignment="1" applyProtection="1">
      <alignment vertical="top"/>
      <protection hidden="1"/>
    </xf>
    <xf numFmtId="0" fontId="2" fillId="5" borderId="26" xfId="0" applyFont="1" applyFill="1" applyBorder="1" applyAlignment="1" applyProtection="1">
      <alignment vertical="top"/>
      <protection hidden="1"/>
    </xf>
    <xf numFmtId="0" fontId="2" fillId="5" borderId="18" xfId="0" applyFont="1" applyFill="1" applyBorder="1" applyAlignment="1" applyProtection="1">
      <alignment vertical="top"/>
      <protection hidden="1"/>
    </xf>
    <xf numFmtId="0" fontId="2" fillId="5" borderId="27" xfId="0" applyFont="1" applyFill="1" applyBorder="1" applyAlignment="1" applyProtection="1">
      <alignment vertical="top"/>
      <protection hidden="1"/>
    </xf>
    <xf numFmtId="0" fontId="2" fillId="5" borderId="28" xfId="0" applyFont="1" applyFill="1" applyBorder="1" applyAlignment="1" applyProtection="1">
      <alignment vertical="top"/>
      <protection hidden="1"/>
    </xf>
    <xf numFmtId="0" fontId="2" fillId="5" borderId="29" xfId="0" applyFont="1" applyFill="1" applyBorder="1" applyAlignment="1" applyProtection="1">
      <alignment horizontal="center" vertical="top"/>
      <protection hidden="1"/>
    </xf>
    <xf numFmtId="0" fontId="2" fillId="5" borderId="30" xfId="0" applyFont="1" applyFill="1" applyBorder="1" applyAlignment="1" applyProtection="1">
      <alignment horizontal="center" vertical="top" wrapText="1"/>
      <protection hidden="1"/>
    </xf>
    <xf numFmtId="0" fontId="2" fillId="5" borderId="31" xfId="0" applyFont="1" applyFill="1" applyBorder="1" applyAlignment="1" applyProtection="1">
      <alignment horizontal="center" vertical="top" wrapText="1"/>
      <protection hidden="1"/>
    </xf>
    <xf numFmtId="0" fontId="3" fillId="5" borderId="32" xfId="0" applyFont="1" applyFill="1" applyBorder="1" applyAlignment="1" applyProtection="1">
      <alignment horizontal="center" vertical="top"/>
      <protection hidden="1"/>
    </xf>
    <xf numFmtId="0" fontId="3" fillId="5" borderId="33" xfId="0" applyFont="1" applyFill="1" applyBorder="1" applyAlignment="1" applyProtection="1">
      <alignment horizontal="center" vertical="top"/>
      <protection hidden="1"/>
    </xf>
    <xf numFmtId="0" fontId="3" fillId="5" borderId="34" xfId="0" applyFont="1" applyFill="1" applyBorder="1" applyAlignment="1" applyProtection="1">
      <alignment horizontal="center" vertical="top"/>
      <protection hidden="1"/>
    </xf>
    <xf numFmtId="0" fontId="3" fillId="5" borderId="35" xfId="0" applyFont="1" applyFill="1" applyBorder="1" applyAlignment="1" applyProtection="1">
      <alignment horizontal="center" vertical="top"/>
      <protection hidden="1"/>
    </xf>
    <xf numFmtId="0" fontId="3" fillId="5" borderId="36" xfId="0" applyFont="1" applyFill="1" applyBorder="1" applyAlignment="1" applyProtection="1">
      <alignment horizontal="center" vertical="top"/>
      <protection hidden="1"/>
    </xf>
    <xf numFmtId="0" fontId="3" fillId="5" borderId="18" xfId="0" applyFont="1" applyFill="1" applyBorder="1" applyAlignment="1" applyProtection="1">
      <alignment vertical="top"/>
      <protection hidden="1"/>
    </xf>
    <xf numFmtId="0" fontId="3" fillId="5" borderId="28" xfId="0" applyFont="1" applyFill="1" applyBorder="1" applyAlignment="1" applyProtection="1">
      <alignment vertical="top"/>
      <protection hidden="1"/>
    </xf>
    <xf numFmtId="0" fontId="2" fillId="5" borderId="9" xfId="0" applyFont="1" applyFill="1" applyBorder="1" applyAlignment="1" applyProtection="1">
      <alignment vertical="top"/>
      <protection hidden="1"/>
    </xf>
    <xf numFmtId="0" fontId="2" fillId="5" borderId="10" xfId="0" applyFont="1" applyFill="1" applyBorder="1" applyAlignment="1" applyProtection="1">
      <alignment vertical="top"/>
      <protection hidden="1"/>
    </xf>
    <xf numFmtId="0" fontId="2" fillId="5" borderId="37" xfId="0" applyFont="1" applyFill="1" applyBorder="1" applyAlignment="1" applyProtection="1">
      <alignment vertical="top"/>
      <protection hidden="1"/>
    </xf>
    <xf numFmtId="0" fontId="0" fillId="3" borderId="32" xfId="0" applyFill="1" applyBorder="1" applyAlignment="1" applyProtection="1">
      <alignment vertical="top"/>
      <protection hidden="1" locked="0"/>
    </xf>
    <xf numFmtId="0" fontId="0" fillId="3" borderId="35" xfId="0" applyFill="1" applyBorder="1" applyAlignment="1" applyProtection="1">
      <alignment vertical="top"/>
      <protection hidden="1" locked="0"/>
    </xf>
    <xf numFmtId="0" fontId="0" fillId="3" borderId="33" xfId="0" applyFill="1" applyBorder="1" applyAlignment="1" applyProtection="1">
      <alignment vertical="top"/>
      <protection hidden="1" locked="0"/>
    </xf>
    <xf numFmtId="0" fontId="2" fillId="5" borderId="1" xfId="0" applyFont="1" applyFill="1" applyBorder="1" applyAlignment="1" applyProtection="1">
      <alignment vertical="top" wrapText="1"/>
      <protection hidden="1"/>
    </xf>
    <xf numFmtId="0" fontId="0" fillId="3" borderId="23" xfId="0" applyFill="1" applyBorder="1" applyAlignment="1" applyProtection="1">
      <alignment vertical="top"/>
      <protection locked="0"/>
    </xf>
    <xf numFmtId="0" fontId="0" fillId="3" borderId="9" xfId="0" applyFill="1" applyBorder="1" applyAlignment="1" applyProtection="1">
      <alignment vertical="top"/>
      <protection hidden="1"/>
    </xf>
    <xf numFmtId="0" fontId="0" fillId="3" borderId="9" xfId="0" applyFill="1" applyBorder="1" applyAlignment="1">
      <alignment vertical="top"/>
    </xf>
    <xf numFmtId="0" fontId="0" fillId="3" borderId="11" xfId="0" applyFill="1" applyBorder="1" applyAlignment="1" applyProtection="1">
      <alignment vertical="top"/>
      <protection hidden="1"/>
    </xf>
    <xf numFmtId="0" fontId="0" fillId="3" borderId="26" xfId="0" applyFill="1" applyBorder="1" applyAlignment="1" applyProtection="1">
      <alignment vertical="top"/>
      <protection locked="0"/>
    </xf>
    <xf numFmtId="0" fontId="0" fillId="3" borderId="10" xfId="0" applyFill="1" applyBorder="1" applyAlignment="1" applyProtection="1">
      <alignment vertical="top"/>
      <protection hidden="1"/>
    </xf>
    <xf numFmtId="0" fontId="0" fillId="3" borderId="10" xfId="0" applyFill="1" applyBorder="1" applyAlignment="1">
      <alignment vertical="top"/>
    </xf>
    <xf numFmtId="0" fontId="0" fillId="3" borderId="18" xfId="0" applyFill="1" applyBorder="1" applyAlignment="1" applyProtection="1">
      <alignment vertical="top"/>
      <protection hidden="1"/>
    </xf>
    <xf numFmtId="0" fontId="0" fillId="3" borderId="37" xfId="0" applyFill="1" applyBorder="1" applyAlignment="1" applyProtection="1">
      <alignment vertical="top"/>
      <protection hidden="1"/>
    </xf>
    <xf numFmtId="0" fontId="0" fillId="3" borderId="37" xfId="0" applyFill="1" applyBorder="1" applyAlignment="1">
      <alignment vertical="top"/>
    </xf>
    <xf numFmtId="0" fontId="0" fillId="3" borderId="28" xfId="0" applyFill="1" applyBorder="1" applyAlignment="1" applyProtection="1">
      <alignment vertical="top"/>
      <protection hidden="1"/>
    </xf>
    <xf numFmtId="0" fontId="2" fillId="5" borderId="32" xfId="0" applyFont="1" applyFill="1" applyBorder="1" applyAlignment="1" applyProtection="1">
      <alignment vertical="top"/>
      <protection hidden="1"/>
    </xf>
    <xf numFmtId="0" fontId="2" fillId="5" borderId="33" xfId="0" applyFont="1" applyFill="1" applyBorder="1" applyAlignment="1" applyProtection="1">
      <alignment vertical="top"/>
      <protection hidden="1"/>
    </xf>
    <xf numFmtId="0" fontId="2" fillId="5" borderId="34" xfId="0" applyFont="1" applyFill="1" applyBorder="1" applyAlignment="1" applyProtection="1">
      <alignment vertical="top"/>
      <protection hidden="1"/>
    </xf>
    <xf numFmtId="0" fontId="3" fillId="5" borderId="32" xfId="20" applyFont="1" applyFill="1" applyBorder="1" applyAlignment="1" applyProtection="1">
      <alignment vertical="top"/>
      <protection hidden="1"/>
    </xf>
    <xf numFmtId="0" fontId="3" fillId="5" borderId="35" xfId="20" applyFont="1" applyFill="1" applyBorder="1" applyAlignment="1" applyProtection="1">
      <alignment vertical="top"/>
      <protection hidden="1"/>
    </xf>
    <xf numFmtId="0" fontId="3" fillId="5" borderId="36" xfId="20" applyFont="1" applyFill="1" applyBorder="1" applyAlignment="1" applyProtection="1">
      <alignment vertical="top"/>
      <protection hidden="1"/>
    </xf>
    <xf numFmtId="0" fontId="10" fillId="6" borderId="38" xfId="0" applyFont="1" applyFill="1" applyBorder="1" applyAlignment="1" applyProtection="1">
      <alignment horizontal="center" textRotation="45"/>
      <protection hidden="1"/>
    </xf>
    <xf numFmtId="0" fontId="10" fillId="6" borderId="39" xfId="0" applyFont="1" applyFill="1" applyBorder="1" applyAlignment="1" applyProtection="1">
      <alignment horizontal="center" textRotation="45"/>
      <protection hidden="1"/>
    </xf>
    <xf numFmtId="0" fontId="0" fillId="0" borderId="40" xfId="0" applyBorder="1" applyAlignment="1" applyProtection="1">
      <alignment vertical="top" wrapText="1"/>
      <protection hidden="1"/>
    </xf>
    <xf numFmtId="0" fontId="0" fillId="3" borderId="41" xfId="0" applyFill="1" applyBorder="1" applyAlignment="1" applyProtection="1">
      <alignment vertical="top" wrapText="1"/>
      <protection hidden="1" locked="0"/>
    </xf>
    <xf numFmtId="0" fontId="11" fillId="0" borderId="42" xfId="0" applyFont="1" applyBorder="1" applyAlignment="1" applyProtection="1">
      <alignment horizontal="center" vertical="top" wrapText="1"/>
      <protection hidden="1"/>
    </xf>
    <xf numFmtId="0" fontId="3" fillId="5" borderId="43" xfId="0" applyFont="1" applyFill="1" applyBorder="1" applyAlignment="1" applyProtection="1">
      <alignment horizontal="center" vertical="top"/>
      <protection hidden="1"/>
    </xf>
    <xf numFmtId="0" fontId="0" fillId="3" borderId="44" xfId="0" applyFill="1" applyBorder="1" applyAlignment="1" applyProtection="1">
      <alignment vertical="top" wrapText="1"/>
      <protection hidden="1" locked="0"/>
    </xf>
    <xf numFmtId="0" fontId="8" fillId="6" borderId="29" xfId="0" applyFont="1" applyFill="1" applyBorder="1" applyAlignment="1" applyProtection="1">
      <alignment horizontal="right"/>
      <protection hidden="1"/>
    </xf>
    <xf numFmtId="0" fontId="1" fillId="7" borderId="32" xfId="0" applyFont="1" applyFill="1" applyBorder="1" applyAlignment="1" applyProtection="1">
      <alignment horizontal="right" vertical="top"/>
      <protection hidden="1"/>
    </xf>
    <xf numFmtId="0" fontId="1" fillId="8" borderId="35" xfId="0" applyFont="1" applyFill="1" applyBorder="1" applyAlignment="1" applyProtection="1">
      <alignment horizontal="right" vertical="top"/>
      <protection hidden="1"/>
    </xf>
    <xf numFmtId="0" fontId="1" fillId="9" borderId="35" xfId="0" applyFont="1" applyFill="1" applyBorder="1" applyAlignment="1" applyProtection="1">
      <alignment horizontal="right" vertical="top"/>
      <protection hidden="1"/>
    </xf>
    <xf numFmtId="0" fontId="10" fillId="6" borderId="45" xfId="0" applyFont="1" applyFill="1" applyBorder="1" applyAlignment="1" applyProtection="1">
      <alignment horizontal="center" textRotation="45"/>
      <protection hidden="1"/>
    </xf>
    <xf numFmtId="0" fontId="10" fillId="10" borderId="17" xfId="0" applyFont="1" applyFill="1" applyBorder="1" applyAlignment="1" applyProtection="1">
      <alignment horizontal="center" textRotation="45"/>
      <protection hidden="1"/>
    </xf>
    <xf numFmtId="0" fontId="1" fillId="11" borderId="35" xfId="0" applyFont="1" applyFill="1" applyBorder="1" applyAlignment="1" applyProtection="1">
      <alignment horizontal="right" vertical="top"/>
      <protection hidden="1"/>
    </xf>
    <xf numFmtId="0" fontId="1" fillId="10" borderId="36" xfId="0" applyFont="1" applyFill="1" applyBorder="1" applyAlignment="1" applyProtection="1">
      <alignment horizontal="right" vertical="top"/>
      <protection hidden="1"/>
    </xf>
    <xf numFmtId="0" fontId="2" fillId="5" borderId="1" xfId="0" applyFont="1" applyFill="1" applyBorder="1" applyAlignment="1" applyProtection="1">
      <alignment vertical="top"/>
      <protection hidden="1"/>
    </xf>
    <xf numFmtId="0" fontId="2" fillId="5" borderId="2" xfId="0" applyFont="1" applyFill="1" applyBorder="1" applyAlignment="1" applyProtection="1">
      <alignment vertical="top"/>
      <protection hidden="1"/>
    </xf>
    <xf numFmtId="0" fontId="2" fillId="5" borderId="2" xfId="0" applyFont="1" applyFill="1" applyBorder="1" applyAlignment="1">
      <alignment vertical="top"/>
    </xf>
    <xf numFmtId="0" fontId="2" fillId="5" borderId="22" xfId="0" applyFont="1" applyFill="1" applyBorder="1" applyAlignment="1" applyProtection="1">
      <alignment vertical="top"/>
      <protection hidden="1"/>
    </xf>
    <xf numFmtId="0" fontId="10" fillId="0" borderId="0" xfId="0" applyFont="1" applyAlignment="1">
      <alignment vertical="top"/>
    </xf>
    <xf numFmtId="0" fontId="0" fillId="0" borderId="0" xfId="0" applyFont="1" applyAlignment="1">
      <alignment vertical="top"/>
    </xf>
    <xf numFmtId="0" fontId="10" fillId="0" borderId="0" xfId="0" applyFont="1" applyAlignment="1" applyProtection="1">
      <alignment vertical="top"/>
      <protection hidden="1"/>
    </xf>
    <xf numFmtId="0" fontId="1" fillId="10" borderId="43" xfId="20" applyFont="1" applyFill="1" applyBorder="1" applyAlignment="1">
      <alignment horizontal="center" vertical="center"/>
    </xf>
    <xf numFmtId="0" fontId="1" fillId="11" borderId="14" xfId="0" applyFont="1" applyFill="1" applyBorder="1" applyAlignment="1" applyProtection="1">
      <alignment horizontal="center" vertical="center"/>
      <protection hidden="1"/>
    </xf>
    <xf numFmtId="0" fontId="1" fillId="10" borderId="35" xfId="20" applyFont="1" applyFill="1" applyBorder="1" applyAlignment="1" applyProtection="1">
      <alignment horizontal="center" vertical="center"/>
      <protection hidden="1"/>
    </xf>
    <xf numFmtId="0" fontId="1" fillId="11" borderId="15" xfId="0" applyFont="1" applyFill="1" applyBorder="1" applyAlignment="1" applyProtection="1">
      <alignment horizontal="center" vertical="center"/>
      <protection hidden="1"/>
    </xf>
    <xf numFmtId="0" fontId="1" fillId="11" borderId="46" xfId="0" applyFont="1" applyFill="1" applyBorder="1" applyAlignment="1" applyProtection="1">
      <alignment horizontal="center" vertical="center"/>
      <protection hidden="1"/>
    </xf>
    <xf numFmtId="0" fontId="1" fillId="10" borderId="36" xfId="20" applyFont="1" applyFill="1" applyBorder="1" applyAlignment="1" applyProtection="1">
      <alignment horizontal="center" vertical="center"/>
      <protection hidden="1"/>
    </xf>
    <xf numFmtId="0" fontId="1" fillId="11" borderId="47" xfId="0" applyFont="1" applyFill="1" applyBorder="1" applyAlignment="1" applyProtection="1">
      <alignment horizontal="center" vertical="center"/>
      <protection hidden="1"/>
    </xf>
    <xf numFmtId="0" fontId="1" fillId="0" borderId="5" xfId="20" applyFont="1" applyBorder="1" applyAlignment="1">
      <alignment horizontal="center" vertical="center"/>
    </xf>
    <xf numFmtId="0" fontId="1" fillId="0" borderId="7" xfId="20" applyFont="1" applyBorder="1" applyAlignment="1" applyProtection="1">
      <alignment horizontal="center" vertical="center"/>
      <protection hidden="1"/>
    </xf>
    <xf numFmtId="0" fontId="1" fillId="0" borderId="8" xfId="20" applyFont="1" applyBorder="1" applyAlignment="1" applyProtection="1">
      <alignment horizontal="center" vertical="center"/>
      <protection hidden="1"/>
    </xf>
    <xf numFmtId="0" fontId="1" fillId="0" borderId="8" xfId="20" applyFont="1" applyBorder="1" applyAlignment="1">
      <alignment horizontal="center" vertical="center"/>
    </xf>
    <xf numFmtId="0" fontId="1" fillId="0" borderId="15" xfId="20" applyFont="1" applyBorder="1" applyAlignment="1" applyProtection="1">
      <alignment horizontal="center" vertical="center"/>
      <protection hidden="1"/>
    </xf>
    <xf numFmtId="0" fontId="1" fillId="0" borderId="46" xfId="20" applyFont="1" applyBorder="1" applyAlignment="1" applyProtection="1">
      <alignment horizontal="center" vertical="center"/>
      <protection hidden="1"/>
    </xf>
    <xf numFmtId="0" fontId="1" fillId="0" borderId="48" xfId="20" applyFont="1" applyBorder="1" applyAlignment="1" applyProtection="1">
      <alignment horizontal="center" vertical="center"/>
      <protection hidden="1"/>
    </xf>
    <xf numFmtId="0" fontId="1" fillId="0" borderId="48" xfId="20" applyFont="1" applyBorder="1" applyAlignment="1">
      <alignment horizontal="center" vertical="center"/>
    </xf>
    <xf numFmtId="0" fontId="0" fillId="3" borderId="36" xfId="0" applyFill="1" applyBorder="1" applyAlignment="1" applyProtection="1">
      <alignment vertical="top"/>
      <protection hidden="1" locked="0"/>
    </xf>
    <xf numFmtId="0" fontId="0" fillId="3" borderId="28" xfId="0" applyFill="1" applyBorder="1" applyAlignment="1" applyProtection="1">
      <alignment vertical="top"/>
      <protection hidden="1" locked="0"/>
    </xf>
    <xf numFmtId="0" fontId="12" fillId="0" borderId="7" xfId="20" applyFont="1" applyFill="1" applyBorder="1" applyAlignment="1" applyProtection="1">
      <alignment horizontal="center" vertical="center"/>
      <protection hidden="1"/>
    </xf>
    <xf numFmtId="0" fontId="12" fillId="0" borderId="8" xfId="20" applyFont="1" applyFill="1" applyBorder="1" applyAlignment="1" applyProtection="1">
      <alignment horizontal="center" vertical="center"/>
      <protection hidden="1"/>
    </xf>
    <xf numFmtId="0" fontId="12" fillId="0" borderId="48" xfId="20" applyFont="1" applyFill="1" applyBorder="1" applyAlignment="1" applyProtection="1">
      <alignment horizontal="center" vertical="center"/>
      <protection hidden="1"/>
    </xf>
    <xf numFmtId="0" fontId="5" fillId="0" borderId="6" xfId="20" applyBorder="1" applyAlignment="1" applyProtection="1">
      <alignment horizontal="center" vertical="center"/>
      <protection hidden="1"/>
    </xf>
    <xf numFmtId="0" fontId="5" fillId="0" borderId="42" xfId="20" applyBorder="1" applyAlignment="1" applyProtection="1">
      <alignment horizontal="center" vertical="center"/>
      <protection hidden="1"/>
    </xf>
    <xf numFmtId="0" fontId="5" fillId="0" borderId="7" xfId="20" applyBorder="1" applyAlignment="1">
      <alignment horizontal="center" vertical="center"/>
    </xf>
    <xf numFmtId="0" fontId="5" fillId="0" borderId="8" xfId="20" applyBorder="1" applyAlignment="1" applyProtection="1">
      <alignment horizontal="center" vertical="center"/>
      <protection hidden="1"/>
    </xf>
    <xf numFmtId="0" fontId="5" fillId="0" borderId="7" xfId="20" applyBorder="1" applyAlignment="1" applyProtection="1">
      <alignment horizontal="center" vertical="center"/>
      <protection hidden="1"/>
    </xf>
    <xf numFmtId="0" fontId="13" fillId="0" borderId="32" xfId="0" applyFont="1" applyBorder="1" applyAlignment="1">
      <alignment horizontal="left" vertical="top" wrapText="1"/>
    </xf>
    <xf numFmtId="0" fontId="13" fillId="0" borderId="35" xfId="0" applyFont="1" applyBorder="1" applyAlignment="1">
      <alignment horizontal="left" vertical="top" wrapText="1"/>
    </xf>
    <xf numFmtId="0" fontId="0" fillId="0" borderId="49" xfId="0" applyBorder="1" applyAlignment="1" applyProtection="1">
      <alignment vertical="top" wrapText="1"/>
      <protection hidden="1"/>
    </xf>
    <xf numFmtId="0" fontId="0" fillId="0" borderId="32" xfId="0" applyFont="1" applyBorder="1" applyAlignment="1">
      <alignment horizontal="left" vertical="top" wrapText="1"/>
    </xf>
    <xf numFmtId="0" fontId="0" fillId="0" borderId="35" xfId="0" applyFont="1" applyBorder="1" applyAlignment="1">
      <alignment horizontal="left" vertical="top" wrapText="1"/>
    </xf>
    <xf numFmtId="0" fontId="0" fillId="0" borderId="49" xfId="0" applyFont="1" applyBorder="1" applyAlignment="1" applyProtection="1">
      <alignment vertical="top" wrapText="1"/>
      <protection hidden="1"/>
    </xf>
    <xf numFmtId="0" fontId="14" fillId="0" borderId="35" xfId="0" applyFont="1" applyBorder="1" applyAlignment="1">
      <alignment horizontal="left" vertical="top" wrapText="1"/>
    </xf>
    <xf numFmtId="0" fontId="0" fillId="0" borderId="6" xfId="0" applyFont="1" applyBorder="1" applyAlignment="1" applyProtection="1">
      <alignment vertical="top" wrapText="1"/>
      <protection hidden="1"/>
    </xf>
    <xf numFmtId="0" fontId="0" fillId="3" borderId="1" xfId="0" applyFont="1" applyFill="1" applyBorder="1" applyAlignment="1" applyProtection="1">
      <alignment vertical="top" wrapText="1"/>
      <protection locked="0"/>
    </xf>
    <xf numFmtId="0" fontId="0" fillId="3" borderId="2" xfId="0" applyFont="1" applyFill="1" applyBorder="1" applyAlignment="1" applyProtection="1">
      <alignment vertical="top" wrapText="1"/>
      <protection locked="0"/>
    </xf>
    <xf numFmtId="0" fontId="0" fillId="3" borderId="22" xfId="0" applyFont="1" applyFill="1" applyBorder="1" applyAlignment="1" applyProtection="1">
      <alignment vertical="top" wrapText="1"/>
      <protection locked="0"/>
    </xf>
    <xf numFmtId="0" fontId="0" fillId="3" borderId="50" xfId="0" applyFill="1" applyBorder="1" applyAlignment="1" applyProtection="1">
      <alignment vertical="top"/>
      <protection locked="0"/>
    </xf>
    <xf numFmtId="0" fontId="0" fillId="0" borderId="51" xfId="0" applyBorder="1" applyAlignment="1" applyProtection="1">
      <alignment vertical="top"/>
      <protection locked="0"/>
    </xf>
    <xf numFmtId="0" fontId="0" fillId="3" borderId="50" xfId="0" applyFill="1" applyBorder="1" applyAlignment="1" applyProtection="1">
      <alignment horizontal="left" vertical="top"/>
      <protection hidden="1" locked="0"/>
    </xf>
    <xf numFmtId="0" fontId="0" fillId="0" borderId="13" xfId="0" applyBorder="1" applyAlignment="1">
      <alignment vertical="top"/>
    </xf>
    <xf numFmtId="0" fontId="0" fillId="3" borderId="50" xfId="0" applyFill="1" applyBorder="1" applyAlignment="1" applyProtection="1">
      <alignment vertical="top"/>
      <protection hidden="1" locked="0"/>
    </xf>
    <xf numFmtId="0" fontId="0" fillId="3" borderId="13" xfId="0" applyFill="1" applyBorder="1" applyAlignment="1">
      <alignment vertical="top"/>
    </xf>
    <xf numFmtId="0" fontId="0" fillId="0" borderId="13" xfId="0" applyBorder="1" applyAlignment="1">
      <alignment horizontal="left" vertical="top"/>
    </xf>
    <xf numFmtId="0" fontId="0" fillId="3" borderId="13" xfId="0" applyFill="1" applyBorder="1" applyAlignment="1" applyProtection="1">
      <alignment horizontal="left" vertical="top"/>
      <protection hidden="1" locked="0"/>
    </xf>
    <xf numFmtId="0" fontId="10" fillId="12" borderId="39" xfId="0" applyFont="1" applyFill="1" applyBorder="1" applyAlignment="1" applyProtection="1">
      <alignment horizontal="center" textRotation="45"/>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2">
    <dxf>
      <font>
        <b/>
        <i val="0"/>
        <strike val="0"/>
        <color auto="1"/>
      </font>
      <fill>
        <patternFill>
          <bgColor rgb="FF00FF00"/>
        </patternFill>
      </fill>
      <border/>
    </dxf>
    <dxf>
      <font>
        <b/>
        <i val="0"/>
        <color auto="1"/>
      </font>
      <fill>
        <patternFill>
          <bgColor rgb="FFFFFF00"/>
        </patternFill>
      </fill>
      <border/>
    </dxf>
    <dxf>
      <font>
        <b/>
        <i val="0"/>
        <color auto="1"/>
      </font>
      <fill>
        <patternFill>
          <bgColor rgb="FFFF0000"/>
        </patternFill>
      </fill>
      <border/>
    </dxf>
    <dxf>
      <fill>
        <patternFill>
          <bgColor rgb="FFCCFFCC"/>
        </patternFill>
      </fill>
      <border/>
    </dxf>
    <dxf>
      <fill>
        <patternFill>
          <bgColor rgb="FFFFFF99"/>
        </patternFill>
      </fill>
      <border/>
    </dxf>
    <dxf>
      <fill>
        <patternFill>
          <bgColor rgb="FFFF99CC"/>
        </patternFill>
      </fill>
      <border/>
    </dxf>
    <dxf>
      <font>
        <b/>
        <i val="0"/>
        <color rgb="FF000000"/>
      </font>
      <fill>
        <patternFill>
          <bgColor rgb="FF00FF00"/>
        </patternFill>
      </fill>
      <border>
        <left style="thin">
          <color rgb="FF000000"/>
        </left>
      </border>
    </dxf>
    <dxf>
      <font>
        <b/>
        <i val="0"/>
        <color rgb="FF000000"/>
      </font>
      <fill>
        <patternFill>
          <bgColor rgb="FFFFFF00"/>
        </patternFill>
      </fill>
      <border>
        <left style="thin">
          <color rgb="FF000000"/>
        </left>
      </border>
    </dxf>
    <dxf>
      <font>
        <b/>
        <i val="0"/>
        <color rgb="FF000000"/>
      </font>
      <fill>
        <patternFill>
          <bgColor rgb="FFFF0000"/>
        </patternFill>
      </fill>
      <border>
        <left style="thin">
          <color rgb="FF000000"/>
        </left>
      </border>
    </dxf>
    <dxf>
      <font>
        <b/>
        <i val="0"/>
        <color rgb="FF000000"/>
      </font>
      <fill>
        <patternFill>
          <bgColor rgb="FF00FF00"/>
        </patternFill>
      </fill>
      <border/>
    </dxf>
    <dxf>
      <font>
        <b/>
        <i val="0"/>
        <color rgb="FF000000"/>
      </font>
      <fill>
        <patternFill>
          <bgColor rgb="FFFFFF00"/>
        </patternFill>
      </fill>
      <border/>
    </dxf>
    <dxf>
      <font>
        <color rgb="FF0000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21"/>
  <sheetViews>
    <sheetView showGridLines="0" tabSelected="1" workbookViewId="0" topLeftCell="A1">
      <selection activeCell="A1" sqref="A1"/>
    </sheetView>
  </sheetViews>
  <sheetFormatPr defaultColWidth="9.140625" defaultRowHeight="12.75"/>
  <cols>
    <col min="1" max="1" width="19.7109375" style="1" bestFit="1" customWidth="1"/>
    <col min="2" max="11" width="7.140625" style="1" customWidth="1"/>
    <col min="12" max="16" width="7.140625" style="1" hidden="1" customWidth="1"/>
    <col min="17" max="17" width="7.140625" style="1" customWidth="1"/>
    <col min="18" max="18" width="7.140625" style="0" customWidth="1"/>
    <col min="19" max="19" width="7.140625" style="1" customWidth="1"/>
    <col min="20" max="20" width="17.57421875" style="1" bestFit="1" customWidth="1"/>
    <col min="21" max="16384" width="9.140625" style="1" customWidth="1"/>
  </cols>
  <sheetData>
    <row r="1" spans="1:20" s="7" customFormat="1" ht="18.75" thickBot="1">
      <c r="A1" s="3" t="s">
        <v>20</v>
      </c>
      <c r="B1" s="4"/>
      <c r="C1" s="4"/>
      <c r="D1" s="4"/>
      <c r="E1" s="35"/>
      <c r="F1" s="36"/>
      <c r="G1" s="36"/>
      <c r="H1" s="36"/>
      <c r="I1" s="36"/>
      <c r="J1" s="36"/>
      <c r="K1" s="36"/>
      <c r="L1" s="36"/>
      <c r="M1" s="36"/>
      <c r="N1" s="36"/>
      <c r="O1" s="36"/>
      <c r="P1" s="36"/>
      <c r="Q1" s="36"/>
      <c r="R1" s="36"/>
      <c r="S1" s="4"/>
      <c r="T1" s="40"/>
    </row>
    <row r="2" spans="1:20" ht="12.75">
      <c r="A2" s="78" t="s">
        <v>72</v>
      </c>
      <c r="B2" s="67" t="s">
        <v>122</v>
      </c>
      <c r="C2" s="68"/>
      <c r="D2" s="68"/>
      <c r="E2" s="68"/>
      <c r="F2" s="68"/>
      <c r="G2" s="68"/>
      <c r="H2" s="68"/>
      <c r="I2" s="68"/>
      <c r="J2" s="68"/>
      <c r="K2" s="68"/>
      <c r="L2" s="68"/>
      <c r="M2" s="68"/>
      <c r="N2" s="68"/>
      <c r="O2" s="68"/>
      <c r="P2" s="68"/>
      <c r="Q2" s="68"/>
      <c r="R2" s="69"/>
      <c r="S2" s="68"/>
      <c r="T2" s="70"/>
    </row>
    <row r="3" spans="1:20" ht="12.75">
      <c r="A3" s="79" t="s">
        <v>101</v>
      </c>
      <c r="B3" s="71" t="s">
        <v>123</v>
      </c>
      <c r="C3" s="72"/>
      <c r="D3" s="72"/>
      <c r="E3" s="72"/>
      <c r="F3" s="72"/>
      <c r="G3" s="72"/>
      <c r="H3" s="72"/>
      <c r="I3" s="72"/>
      <c r="J3" s="72"/>
      <c r="K3" s="72"/>
      <c r="L3" s="72"/>
      <c r="M3" s="72"/>
      <c r="N3" s="72"/>
      <c r="O3" s="72"/>
      <c r="P3" s="72"/>
      <c r="Q3" s="72"/>
      <c r="R3" s="73"/>
      <c r="S3" s="72"/>
      <c r="T3" s="74"/>
    </row>
    <row r="4" spans="1:20" ht="12.75">
      <c r="A4" s="79" t="s">
        <v>102</v>
      </c>
      <c r="B4" s="71" t="s">
        <v>124</v>
      </c>
      <c r="C4" s="72"/>
      <c r="D4" s="72"/>
      <c r="E4" s="72"/>
      <c r="F4" s="72"/>
      <c r="G4" s="72"/>
      <c r="H4" s="72"/>
      <c r="I4" s="72"/>
      <c r="J4" s="72"/>
      <c r="K4" s="72"/>
      <c r="L4" s="72"/>
      <c r="M4" s="72"/>
      <c r="N4" s="72"/>
      <c r="O4" s="72"/>
      <c r="P4" s="72"/>
      <c r="Q4" s="72"/>
      <c r="R4" s="73"/>
      <c r="S4" s="72"/>
      <c r="T4" s="74"/>
    </row>
    <row r="5" spans="1:20" ht="12.75">
      <c r="A5" s="79" t="s">
        <v>125</v>
      </c>
      <c r="B5" s="71" t="s">
        <v>126</v>
      </c>
      <c r="C5" s="72"/>
      <c r="D5" s="72"/>
      <c r="E5" s="72"/>
      <c r="F5" s="72"/>
      <c r="G5" s="72"/>
      <c r="H5" s="72"/>
      <c r="I5" s="72"/>
      <c r="J5" s="72"/>
      <c r="K5" s="72"/>
      <c r="L5" s="72"/>
      <c r="M5" s="72"/>
      <c r="N5" s="72"/>
      <c r="O5" s="72"/>
      <c r="P5" s="72"/>
      <c r="Q5" s="72"/>
      <c r="R5" s="73"/>
      <c r="S5" s="72"/>
      <c r="T5" s="74"/>
    </row>
    <row r="6" spans="1:20" ht="13.5" thickBot="1">
      <c r="A6" s="80" t="s">
        <v>103</v>
      </c>
      <c r="B6" s="142" t="s">
        <v>73</v>
      </c>
      <c r="C6" s="143"/>
      <c r="D6" s="143"/>
      <c r="E6" s="75"/>
      <c r="F6" s="75"/>
      <c r="G6" s="75"/>
      <c r="H6" s="75"/>
      <c r="I6" s="75"/>
      <c r="J6" s="75"/>
      <c r="K6" s="75"/>
      <c r="L6" s="75"/>
      <c r="M6" s="75"/>
      <c r="N6" s="75"/>
      <c r="O6" s="75"/>
      <c r="P6" s="75"/>
      <c r="Q6" s="75"/>
      <c r="R6" s="76"/>
      <c r="S6" s="75"/>
      <c r="T6" s="77"/>
    </row>
    <row r="7" ht="13.5" thickBot="1"/>
    <row r="8" spans="1:20" ht="89.25" thickBot="1">
      <c r="A8" s="66" t="s">
        <v>118</v>
      </c>
      <c r="B8" s="96" t="s">
        <v>105</v>
      </c>
      <c r="C8" s="95" t="s">
        <v>138</v>
      </c>
      <c r="D8" s="85" t="s">
        <v>85</v>
      </c>
      <c r="E8" s="85" t="s">
        <v>88</v>
      </c>
      <c r="F8" s="85" t="s">
        <v>83</v>
      </c>
      <c r="G8" s="85" t="s">
        <v>18</v>
      </c>
      <c r="H8" s="85" t="s">
        <v>86</v>
      </c>
      <c r="I8" s="85" t="s">
        <v>89</v>
      </c>
      <c r="J8" s="85" t="s">
        <v>87</v>
      </c>
      <c r="K8" s="85" t="s">
        <v>84</v>
      </c>
      <c r="L8" s="150" t="s">
        <v>33</v>
      </c>
      <c r="M8" s="150" t="s">
        <v>34</v>
      </c>
      <c r="N8" s="150" t="s">
        <v>35</v>
      </c>
      <c r="O8" s="150" t="s">
        <v>36</v>
      </c>
      <c r="P8" s="150" t="s">
        <v>37</v>
      </c>
      <c r="Q8" s="85" t="s">
        <v>131</v>
      </c>
      <c r="R8" s="85" t="s">
        <v>127</v>
      </c>
      <c r="S8" s="84" t="s">
        <v>17</v>
      </c>
      <c r="T8" s="2" t="s">
        <v>119</v>
      </c>
    </row>
    <row r="9" spans="1:19" ht="12.75">
      <c r="A9" s="81" t="s">
        <v>73</v>
      </c>
      <c r="B9" s="106">
        <f>IF(Initiation!C7="Approved","G",IF(Initiation!C7="Approved w/Conditions","Y",IF(Initiation!C7="Rejected","R","")))</f>
      </c>
      <c r="C9" s="113">
        <f>IF(Initiation!D11="Approved","G",IF(Initiation!D11="Approved w/Conditions","Y",IF(Initiation!D11="Rejected","R","")))</f>
      </c>
      <c r="D9" s="128">
        <f>IF(Initiation!D20="Approved","G",IF(Initiation!D20="Approved w/Conditions","Y",IF(Initiation!D20="Rejected","R","")))</f>
      </c>
      <c r="E9" s="130">
        <f>IF(Initiation!D29="Approved","G",IF(Initiation!D29="Approved w/Conditions","Y",IF(Initiation!D29="Rejected","R","")))</f>
      </c>
      <c r="F9" s="114">
        <f>IF(Initiation!D48="Approved","G",IF(Initiation!D48="Approved w/Conditions","Y",IF(Initiation!D48="Rejected","R","")))</f>
      </c>
      <c r="G9" s="114">
        <f>IF(Initiation!D61="Approved","G",IF(Initiation!D61="Approved w/Conditions","Y",IF(Initiation!D61="Rejected","R","")))</f>
      </c>
      <c r="H9" s="130">
        <f>IF(Initiation!D70="Approved","G",IF(Initiation!D70="Approved w/Conditions","Y",IF(Initiation!D70="Rejected","R","")))</f>
      </c>
      <c r="I9" s="114">
        <f>IF(Initiation!D79="Approved","G",IF(Initiation!D79="Approved w/Conditions","Y",IF(Initiation!D79="Rejected","R","")))</f>
      </c>
      <c r="J9" s="130">
        <f>IF(Initiation!D93="Approved","G",IF(Initiation!D93="Approved w/Conditions","Y",IF(Initiation!D93="Rejected","R","")))</f>
      </c>
      <c r="K9" s="114">
        <f>IF(Initiation!D102="Approved","G",IF(Initiation!D102="Approved w/Conditions","Y",IF(Initiation!D102="Rejected","R","")))</f>
      </c>
      <c r="L9" s="123" t="str">
        <f>IF(Initiation!D131="Approved","G",IF(Initiation!D131="Approved w/Conditions","Y",IF(Initiation!D131="Rejected","R","")))</f>
        <v>G</v>
      </c>
      <c r="M9" s="123" t="str">
        <f>IF(Initiation!D140="Approved","G",IF(Initiation!D140="Approved w/Conditions","Y",IF(Initiation!D140="Rejected","R","")))</f>
        <v>G</v>
      </c>
      <c r="N9" s="123" t="str">
        <f>IF(Initiation!D149="Approved","G",IF(Initiation!D149="Approved w/Conditions","Y",IF(Initiation!D149="Rejected","R","")))</f>
        <v>G</v>
      </c>
      <c r="O9" s="123" t="str">
        <f>IF(Initiation!D158="Approved","G",IF(Initiation!D158="Approved w/Conditions","Y",IF(Initiation!D158="Rejected","R","")))</f>
        <v>G</v>
      </c>
      <c r="P9" s="123" t="str">
        <f>IF(Initiation!D167="Approved","G",IF(Initiation!D167="Approved w/Conditions","Y",IF(Initiation!D167="Rejected","R","")))</f>
        <v>G</v>
      </c>
      <c r="Q9" s="114">
        <f>IF(Initiation!D111="Approved","G",IF(Initiation!D111="Approved w/Conditions","Y",IF(Initiation!D111="Rejected","R","")))</f>
      </c>
      <c r="R9" s="130">
        <f>IF(Initiation!D120="Approved","G",IF(Initiation!D120="Approved w/Conditions","Y",IF(Initiation!D120="Rejected","R","")))</f>
      </c>
      <c r="S9" s="107"/>
    </row>
    <row r="10" spans="1:19" ht="12.75">
      <c r="A10" s="82" t="s">
        <v>74</v>
      </c>
      <c r="B10" s="108">
        <f>IF(Concept!C7="Approved","G",IF(Concept!C7="Approved w/Conditions","Y",IF(Concept!C7="Rejected","R","")))</f>
      </c>
      <c r="C10" s="126">
        <f>IF(Concept!D11="Approved","G",IF(Concept!D11="Approved w/Conditions","Y",IF(Concept!D11="Rejected","R","")))</f>
      </c>
      <c r="D10" s="129">
        <f>IF(Concept!D24="Approved","G",IF(Concept!D24="Approved w/Conditions","Y",IF(Concept!D24="Rejected","R","")))</f>
      </c>
      <c r="E10" s="115">
        <f>IF(Concept!D33="Approved","G",IF(Concept!D33="Approved w/Conditions","Y",IF(Concept!D33="Rejected","R","")))</f>
      </c>
      <c r="F10" s="115">
        <f>IF(Concept!D69="Approved","G",IF(Concept!D69="Approved w/Conditions","Y",IF(Concept!D69="Rejected","R","")))</f>
      </c>
      <c r="G10" s="115">
        <f>IF(Concept!D84="Approved","G",IF(Concept!D84="Approved w/Conditions","Y",IF(Concept!D84="Rejected","R","")))</f>
      </c>
      <c r="H10" s="115">
        <f>IF(Concept!D93="Approved","G",IF(Concept!D93="Approved w/Conditions","Y",IF(Concept!D93="Rejected","R","")))</f>
      </c>
      <c r="I10" s="115">
        <f>IF(Concept!D105="Approved","G",IF(Concept!D105="Approved w/Conditions","Y",IF(Concept!D105="Rejected","R","")))</f>
      </c>
      <c r="J10" s="115">
        <f>IF(Concept!D119="Approved","G",IF(Concept!D119="Approved w/Conditions","Y",IF(Concept!D119="Rejected","R","")))</f>
      </c>
      <c r="K10" s="115">
        <f>IF(Concept!D128="Approved","G",IF(Concept!D128="Approved w/Conditions","Y",IF(Concept!D128="Rejected","R","")))</f>
      </c>
      <c r="L10" s="124" t="str">
        <f>IF(Concept!D171="Approved","G",IF(Concept!D171="Approved w/Conditions","Y",IF(Concept!D171="Rejected","R","")))</f>
        <v>G</v>
      </c>
      <c r="M10" s="124" t="str">
        <f>IF(Concept!D180="Approved","G",IF(Concept!D180="Approved w/Conditions","Y",IF(Concept!D180="Rejected","R","")))</f>
        <v>G</v>
      </c>
      <c r="N10" s="124" t="str">
        <f>IF(Concept!D189="Approved","G",IF(Concept!D189="Approved w/Conditions","Y",IF(Concept!D189="Rejected","R","")))</f>
        <v>G</v>
      </c>
      <c r="O10" s="124" t="str">
        <f>IF(Concept!D198="Approved","G",IF(Concept!D198="Approved w/Conditions","Y",IF(Concept!D198="Rejected","R","")))</f>
        <v>G</v>
      </c>
      <c r="P10" s="124" t="str">
        <f>IF(Concept!D207="Approved","G",IF(Concept!D207="Approved w/Conditions","Y",IF(Concept!D207="Rejected","R","")))</f>
        <v>G</v>
      </c>
      <c r="Q10" s="115">
        <f>IF(Concept!D138="Approved","G",IF(Concept!D138="Approved w/Conditions","Y",IF(Concept!D138="Rejected","R","")))</f>
      </c>
      <c r="R10" s="116">
        <f>IF(Concept!D149="Approved","G",IF(Concept!D149="Approved w/Conditions","Y",IF(Concept!D149="Rejected","R","")))</f>
      </c>
      <c r="S10" s="117">
        <f>IF(Concept!D162="Approved","G",IF(Concept!D162="Approved w/Conditions","Y",IF(Concept!D162="Rejected","R","")))</f>
      </c>
    </row>
    <row r="11" spans="1:19" ht="12.75">
      <c r="A11" s="82" t="s">
        <v>75</v>
      </c>
      <c r="B11" s="108">
        <f>IF(Planning!C7="Approved","G",IF(Planning!C7="Approved w/Conditions","Y",IF(Planning!C7="Rejected","R","")))</f>
      </c>
      <c r="C11" s="126">
        <f>IF(Planning!D11="Approved","G",IF(Planning!D11="Approved w/Conditions","Y",IF(Planning!D11="Rejected","R","")))</f>
      </c>
      <c r="D11" s="115">
        <f>IF(Planning!D23="Approved","G",IF(Planning!D23="Approved w/Conditions","Y",IF(Planning!D23="Rejected","R","")))</f>
      </c>
      <c r="E11" s="115">
        <f>IF(Planning!D34="Approved","G",IF(Planning!D34="Approved w/Conditions","Y",IF(Planning!D34="Rejected","R","")))</f>
      </c>
      <c r="F11" s="115">
        <f>IF(Planning!D57="Approved","G",IF(Planning!D57="Approved w/Conditions","Y",IF(Planning!D57="Rejected","R","")))</f>
      </c>
      <c r="G11" s="115">
        <f>IF(Planning!D72="Approved","G",IF(Planning!D72="Approved w/Conditions","Y",IF(Planning!D72="Rejected","R","")))</f>
      </c>
      <c r="H11" s="115">
        <f>IF(Planning!D81="Approved","G",IF(Planning!D81="Approved w/Conditions","Y",IF(Planning!D81="Rejected","R","")))</f>
      </c>
      <c r="I11" s="115">
        <f>IF(Planning!D93="Approved","G",IF(Planning!D93="Approved w/Conditions","Y",IF(Planning!D93="Rejected","R","")))</f>
      </c>
      <c r="J11" s="115">
        <f>IF(Planning!D106="Approved","G",IF(Planning!D106="Approved w/Conditions","Y",IF(Planning!D106="Rejected","R","")))</f>
      </c>
      <c r="K11" s="115">
        <f>IF(Planning!D119="Approved","G",IF(Planning!D119="Approved w/Conditions","Y",IF(Planning!D119="Rejected","R","")))</f>
      </c>
      <c r="L11" s="124" t="str">
        <f>IF(Planning!D169="Approved","G",IF(Planning!D169="Approved w/Conditions","Y",IF(Planning!D169="Rejected","R","")))</f>
        <v>G</v>
      </c>
      <c r="M11" s="124" t="str">
        <f>IF(Planning!D178="Approved","G",IF(Planning!D178="Approved w/Conditions","Y",IF(Planning!D178="Rejected","R","")))</f>
        <v>G</v>
      </c>
      <c r="N11" s="124" t="str">
        <f>IF(Planning!D187="Approved","G",IF(Planning!D187="Approved w/Conditions","Y",IF(Planning!D187="Rejected","R","")))</f>
        <v>G</v>
      </c>
      <c r="O11" s="124" t="str">
        <f>IF(Planning!D196="Approved","G",IF(Planning!D196="Approved w/Conditions","Y",IF(Planning!D196="Rejected","R","")))</f>
        <v>G</v>
      </c>
      <c r="P11" s="124" t="str">
        <f>IF(Planning!D205="Approved","G",IF(Planning!D205="Approved w/Conditions","Y",IF(Planning!D205="Rejected","R","")))</f>
        <v>G</v>
      </c>
      <c r="Q11" s="115">
        <f>IF(Planning!D133="Approved","G",IF(Planning!D133="Approved w/Conditions","Y",IF(Planning!D133="Rejected","R","")))</f>
      </c>
      <c r="R11" s="116">
        <f>IF(Planning!D144="Approved","G",IF(Planning!D144="Approved w/Conditions","Y",IF(Planning!D144="Rejected","R","")))</f>
      </c>
      <c r="S11" s="117">
        <f>IF(Planning!D160="Approved","G",IF(Planning!D160="Approved w/Conditions","Y",IF(Planning!D160="Rejected","R","")))</f>
      </c>
    </row>
    <row r="12" spans="1:19" ht="13.5" thickBot="1">
      <c r="A12" s="82" t="s">
        <v>76</v>
      </c>
      <c r="B12" s="108">
        <f>IF(Requirements!C7="Approved","G",IF(Requirements!C7="Approved w/Conditions","Y",IF(Requirements!C7="Rejected","R","")))</f>
      </c>
      <c r="C12" s="126">
        <f>IF(Requirements!D11="Approved","G",IF(Requirements!D11="Approved w/Conditions","Y",IF(Requirements!D11="Rejected","R","")))</f>
      </c>
      <c r="D12" s="115">
        <f>IF(Requirements!D20="Approved","G",IF(Requirements!D20="Approved w/Conditions","Y",IF(Requirements!D20="Rejected","R","")))</f>
      </c>
      <c r="E12" s="115">
        <f>IF(Requirements!D29="Approved","G",IF(Requirements!D29="Approved w/Conditions","Y",IF(Requirements!D29="Rejected","R","")))</f>
      </c>
      <c r="F12" s="115">
        <f>IF(Requirements!D38="Approved","G",IF(Requirements!D38="Approved w/Conditions","Y",IF(Requirements!D38="Rejected","R","")))</f>
      </c>
      <c r="G12" s="115">
        <f>IF(Requirements!D47="Approved","G",IF(Requirements!D47="Approved w/Conditions","Y",IF(Requirements!D47="Rejected","R","")))</f>
      </c>
      <c r="H12" s="115">
        <f>IF(Requirements!D56="Approved","G",IF(Requirements!D56="Approved w/Conditions","Y",IF(Requirements!D56="Rejected","R","")))</f>
      </c>
      <c r="I12" s="115">
        <f>IF(Requirements!D65="Approved","G",IF(Requirements!D65="Approved w/Conditions","Y",IF(Requirements!D65="Rejected","R","")))</f>
      </c>
      <c r="J12" s="115">
        <f>IF(Requirements!D76="Approved","G",IF(Requirements!D76="Approved w/Conditions","Y",IF(Requirements!D76="Rejected","R","")))</f>
      </c>
      <c r="K12" s="115">
        <f>IF(Requirements!D85="Approved","G",IF(Requirements!D85="Approved w/Conditions","Y",IF(Requirements!D85="Rejected","R","")))</f>
      </c>
      <c r="L12" s="124" t="str">
        <f>IF(Requirements!D117="Approved","G",IF(Requirements!D117="Approved w/Conditions","Y",IF(Requirements!D117="Rejected","R","")))</f>
        <v>G</v>
      </c>
      <c r="M12" s="124" t="str">
        <f>IF(Requirements!D126="Approved","G",IF(Requirements!D126="Approved w/Conditions","Y",IF(Requirements!D126="Rejected","R","")))</f>
        <v>G</v>
      </c>
      <c r="N12" s="124" t="str">
        <f>IF(Requirements!D135="Approved","G",IF(Requirements!D135="Approved w/Conditions","Y",IF(Requirements!D135="Rejected","R","")))</f>
        <v>G</v>
      </c>
      <c r="O12" s="124" t="str">
        <f>IF(Requirements!D144="Approved","G",IF(Requirements!D144="Approved w/Conditions","Y",IF(Requirements!D144="Rejected","R","")))</f>
        <v>G</v>
      </c>
      <c r="P12" s="124" t="str">
        <f>IF(Requirements!D153="Approved","G",IF(Requirements!D153="Approved w/Conditions","Y",IF(Requirements!D153="Rejected","R","")))</f>
        <v>G</v>
      </c>
      <c r="Q12" s="115">
        <f>IF(Requirements!D94="Approved","G",IF(Requirements!D94="Approved w/Conditions","Y",IF(Requirements!D94="Rejected","R","")))</f>
      </c>
      <c r="R12" s="116">
        <f>IF(Requirements!D103="Approved","G",IF(Requirements!D103="Approved w/Conditions","Y",IF(Requirements!D103="Rejected","R","")))</f>
      </c>
      <c r="S12" s="109"/>
    </row>
    <row r="13" spans="1:20" ht="13.5" thickBot="1">
      <c r="A13" s="82" t="s">
        <v>77</v>
      </c>
      <c r="B13" s="108">
        <f>IF(Design!C7="Approved","G",IF(Design!C7="Approved w/Conditions","Y",IF(Design!C7="Rejected","R","")))</f>
      </c>
      <c r="C13" s="126">
        <f>IF(Design!D11="Approved","G",IF(Design!D11="Approved w/Conditions","Y",IF(Design!D11="Rejected","R","")))</f>
      </c>
      <c r="D13" s="115">
        <f>IF(Design!D24="Approved","G",IF(Design!D24="Approved w/Conditions","Y",IF(Design!D24="Rejected","R","")))</f>
      </c>
      <c r="E13" s="115">
        <f>IF(Design!D33="Approved","G",IF(Design!D33="Approved w/Conditions","Y",IF(Design!D33="Rejected","R","")))</f>
      </c>
      <c r="F13" s="115">
        <f>IF(Design!D47="Approved","G",IF(Design!D47="Approved w/Conditions","Y",IF(Design!D47="Rejected","R","")))</f>
      </c>
      <c r="G13" s="115">
        <f>IF(Design!D60="Approved","G",IF(Design!D60="Approved w/Conditions","Y",IF(Design!D60="Rejected","R","")))</f>
      </c>
      <c r="H13" s="115">
        <f>IF(Design!D69="Approved","G",IF(Design!D69="Approved w/Conditions","Y",IF(Design!D69="Rejected","R","")))</f>
      </c>
      <c r="I13" s="115">
        <f>IF(Design!D78="Approved","G",IF(Design!D78="Approved w/Conditions","Y",IF(Design!D78="Rejected","R","")))</f>
      </c>
      <c r="J13" s="115">
        <f>IF(Design!D88="Approved","G",IF(Design!D88="Approved w/Conditions","Y",IF(Design!D88="Rejected","R","")))</f>
      </c>
      <c r="K13" s="115">
        <f>IF(Design!D98="Approved","G",IF(Design!D98="Approved w/Conditions","Y",IF(Design!D98="Rejected","R","")))</f>
      </c>
      <c r="L13" s="124" t="str">
        <f>IF(Design!D147="Approved","G",IF(Design!D147="Approved w/Conditions","Y",IF(Design!D147="Rejected","R","")))</f>
        <v>G</v>
      </c>
      <c r="M13" s="124" t="str">
        <f>IF(Design!D156="Approved","G",IF(Design!D156="Approved w/Conditions","Y",IF(Design!D156="Rejected","R","")))</f>
        <v>G</v>
      </c>
      <c r="N13" s="124" t="str">
        <f>IF(Design!D165="Approved","G",IF(Design!D165="Approved w/Conditions","Y",IF(Design!D165="Rejected","R","")))</f>
        <v>G</v>
      </c>
      <c r="O13" s="124" t="str">
        <f>IF(Design!D174="Approved","G",IF(Design!D174="Approved w/Conditions","Y",IF(Design!D174="Rejected","R","")))</f>
        <v>G</v>
      </c>
      <c r="P13" s="124" t="str">
        <f>IF(Design!D183="Approved","G",IF(Design!D183="Approved w/Conditions","Y",IF(Design!D183="Rejected","R","")))</f>
        <v>G</v>
      </c>
      <c r="Q13" s="115">
        <f>IF(Design!D110="Approved","G",IF(Design!D110="Approved w/Conditions","Y",IF(Design!D110="Rejected","R","")))</f>
      </c>
      <c r="R13" s="116">
        <f>IF(Design!D123="Approved","G",IF(Design!D123="Approved w/Conditions","Y",IF(Design!D123="Rejected","R","")))</f>
      </c>
      <c r="S13" s="117">
        <f>IF(Design!D138="Approved","G",IF(Design!D138="Approved w/Conditions","Y",IF(Design!D138="Rejected","R","")))</f>
      </c>
      <c r="T13" s="91" t="s">
        <v>120</v>
      </c>
    </row>
    <row r="14" spans="1:20" ht="12.75">
      <c r="A14" s="82" t="s">
        <v>78</v>
      </c>
      <c r="B14" s="108">
        <f>IF(Development!C7="Approved","G",IF(Development!C7="Approved w/Conditions","Y",IF(Development!C7="Rejected","R","")))</f>
      </c>
      <c r="C14" s="126">
        <f>IF(Development!D11="Approved","G",IF(Development!D11="Approved w/Conditions","Y",IF(Development!D11="Rejected","R","")))</f>
      </c>
      <c r="D14" s="115">
        <f>IF(Development!D20="Approved","G",IF(Development!D20="Approved w/Conditions","Y",IF(Development!D20="Rejected","R","")))</f>
      </c>
      <c r="E14" s="115">
        <f>IF(Development!D29="Approved","G",IF(Development!D29="Approved w/Conditions","Y",IF(Development!D29="Rejected","R","")))</f>
      </c>
      <c r="F14" s="115">
        <f>IF(Development!D40="Approved","G",IF(Development!D40="Approved w/Conditions","Y",IF(Development!D40="Rejected","R","")))</f>
      </c>
      <c r="G14" s="115">
        <f>IF(Development!D52="Approved","G",IF(Development!D52="Approved w/Conditions","Y",IF(Development!D52="Rejected","R","")))</f>
      </c>
      <c r="H14" s="115">
        <f>IF(Development!D61="Approved","G",IF(Development!D61="Approved w/Conditions","Y",IF(Development!D61="Rejected","R","")))</f>
      </c>
      <c r="I14" s="115">
        <f>IF(Development!D70="Approved","G",IF(Development!D70="Approved w/Conditions","Y",IF(Development!D70="Rejected","R","")))</f>
      </c>
      <c r="J14" s="115">
        <f>IF(Development!D84="Approved","G",IF(Development!D84="Approved w/Conditions","Y",IF(Development!D84="Rejected","R","")))</f>
      </c>
      <c r="K14" s="115">
        <f>IF(Development!D93="Approved","G",IF(Development!D93="Approved w/Conditions","Y",IF(Development!D93="Rejected","R","")))</f>
      </c>
      <c r="L14" s="124" t="str">
        <f>IF(Development!D135="Approved","G",IF(Development!D135="Approved w/Conditions","Y",IF(Development!D135="Rejected","R","")))</f>
        <v>G</v>
      </c>
      <c r="M14" s="124" t="str">
        <f>IF(Development!D144="Approved","G",IF(Development!D144="Approved w/Conditions","Y",IF(Development!D144="Rejected","R","")))</f>
        <v>G</v>
      </c>
      <c r="N14" s="124" t="str">
        <f>IF(Development!D153="Approved","G",IF(Development!D153="Approved w/Conditions","Y",IF(Development!D153="Rejected","R","")))</f>
        <v>G</v>
      </c>
      <c r="O14" s="124" t="str">
        <f>IF(Development!D162="Approved","G",IF(Development!D162="Approved w/Conditions","Y",IF(Development!D162="Rejected","R","")))</f>
        <v>G</v>
      </c>
      <c r="P14" s="124" t="str">
        <f>IF(Development!D171="Approved","G",IF(Development!D171="Approved w/Conditions","Y",IF(Development!D171="Rejected","R","")))</f>
        <v>G</v>
      </c>
      <c r="Q14" s="115">
        <f>IF(Development!D105="Approved","G",IF(Development!D105="Approved w/Conditions","Y",IF(Development!D105="Rejected","R","")))</f>
      </c>
      <c r="R14" s="116">
        <f>IF(Development!D121="Approved","G",IF(Development!D121="Approved w/Conditions","Y",IF(Development!D121="Rejected","R","")))</f>
      </c>
      <c r="S14" s="110"/>
      <c r="T14" s="92" t="s">
        <v>90</v>
      </c>
    </row>
    <row r="15" spans="1:20" ht="12.75">
      <c r="A15" s="82" t="s">
        <v>79</v>
      </c>
      <c r="B15" s="108">
        <f>IF(Test!C7="Approved","G",IF(Test!C7="Approved w/Conditions","Y",IF(Test!C7="Rejected","R","")))</f>
      </c>
      <c r="C15" s="126">
        <f>IF(Test!D11="Approved","G",IF(Test!D11="Approved w/Conditions","Y",IF(Test!D11="Rejected","R","")))</f>
      </c>
      <c r="D15" s="115">
        <f>IF(Test!D20="Approved","G",IF(Test!D20="Approved w/Conditions","Y",IF(Test!D20="Rejected","R","")))</f>
      </c>
      <c r="E15" s="115">
        <f>IF(Test!D29="Approved","G",IF(Test!D29="Approved w/Conditions","Y",IF(Test!D29="Rejected","R","")))</f>
      </c>
      <c r="F15" s="115">
        <f>IF(Test!D40="Approved","G",IF(Test!D40="Approved w/Conditions","Y",IF(Test!D40="Rejected","R","")))</f>
      </c>
      <c r="G15" s="115">
        <f>IF(Test!D49="Approved","G",IF(Test!D49="Approved w/Conditions","Y",IF(Test!D49="Rejected","R","")))</f>
      </c>
      <c r="H15" s="115">
        <f>IF(Test!D58="Approved","G",IF(Test!D58="Approved w/Conditions","Y",IF(Test!D58="Rejected","R","")))</f>
      </c>
      <c r="I15" s="115">
        <f>IF(Test!D67="Approved","G",IF(Test!D67="Approved w/Conditions","Y",IF(Test!D67="Rejected","R","")))</f>
      </c>
      <c r="J15" s="115">
        <f>IF(Test!D78="Approved","G",IF(Test!D78="Approved w/Conditions","Y",IF(Test!D78="Rejected","R","")))</f>
      </c>
      <c r="K15" s="115">
        <f>IF(Test!D87="Approved","G",IF(Test!D87="Approved w/Conditions","Y",IF(Test!D87="Rejected","R","")))</f>
      </c>
      <c r="L15" s="124" t="str">
        <f>IF(Test!D120="Approved","G",IF(Test!D120="Approved w/Conditions","Y",IF(Test!D120="Rejected","R","")))</f>
        <v>G</v>
      </c>
      <c r="M15" s="124" t="str">
        <f>IF(Test!D129="Approved","G",IF(Test!D129="Approved w/Conditions","Y",IF(Test!D129="Rejected","R","")))</f>
        <v>G</v>
      </c>
      <c r="N15" s="124" t="str">
        <f>IF(Test!D138="Approved","G",IF(Test!D138="Approved w/Conditions","Y",IF(Test!D138="Rejected","R","")))</f>
        <v>G</v>
      </c>
      <c r="O15" s="124" t="str">
        <f>IF(Test!D147="Approved","G",IF(Test!D147="Approved w/Conditions","Y",IF(Test!D147="Rejected","R","")))</f>
        <v>G</v>
      </c>
      <c r="P15" s="124" t="str">
        <f>IF(Test!D156="Approved","G",IF(Test!D156="Approved w/Conditions","Y",IF(Test!D156="Rejected","R","")))</f>
        <v>G</v>
      </c>
      <c r="Q15" s="115">
        <f>IF(Test!D96="Approved","G",IF(Test!D96="Approved w/Conditions","Y",IF(Test!D96="Rejected","R","")))</f>
      </c>
      <c r="R15" s="116">
        <f>IF(Test!D106="Approved","G",IF(Test!D106="Approved w/Conditions","Y",IF(Test!D106="Rejected","R","")))</f>
      </c>
      <c r="S15" s="110"/>
      <c r="T15" s="93" t="s">
        <v>92</v>
      </c>
    </row>
    <row r="16" spans="1:20" ht="12.75">
      <c r="A16" s="82" t="s">
        <v>80</v>
      </c>
      <c r="B16" s="108">
        <f>IF(Implementation!C7="Approved","G",IF(Implementation!C7="Approved w/Conditions","Y",IF(Implementation!C7="Rejected","R","")))</f>
      </c>
      <c r="C16" s="126">
        <f>IF(Implementation!D11="Approved","G",IF(Implementation!D11="Approved w/Conditions","Y",IF(Implementation!D11="Rejected","R","")))</f>
      </c>
      <c r="D16" s="115">
        <f>IF(Implementation!D21="Approved","G",IF(Implementation!D21="Approved w/Conditions","Y",IF(Implementation!D21="Rejected","R","")))</f>
      </c>
      <c r="E16" s="115">
        <f>IF(Implementation!D31="Approved","G",IF(Implementation!D31="Approved w/Conditions","Y",IF(Implementation!D31="Rejected","R","")))</f>
      </c>
      <c r="F16" s="115">
        <f>IF(Implementation!D45="Approved","G",IF(Implementation!D45="Approved w/Conditions","Y",IF(Implementation!D45="Rejected","R","")))</f>
      </c>
      <c r="G16" s="115">
        <f>IF(Implementation!D55="Approved","G",IF(Implementation!D55="Approved w/Conditions","Y",IF(Implementation!D55="Rejected","R","")))</f>
      </c>
      <c r="H16" s="115">
        <f>IF(Implementation!D65="Approved","G",IF(Implementation!D65="Approved w/Conditions","Y",IF(Implementation!D65="Rejected","R","")))</f>
      </c>
      <c r="I16" s="115">
        <f>IF(Implementation!D74="Approved","G",IF(Implementation!D74="Approved w/Conditions","Y",IF(Implementation!D74="Rejected","R","")))</f>
      </c>
      <c r="J16" s="115">
        <f>IF(Implementation!D84="Approved","G",IF(Implementation!D84="Approved w/Conditions","Y",IF(Implementation!D84="Rejected","R","")))</f>
      </c>
      <c r="K16" s="115">
        <f>IF(Implementation!D94="Approved","G",IF(Implementation!D94="Approved w/Conditions","Y",IF(Implementation!D94="Rejected","R","")))</f>
      </c>
      <c r="L16" s="124" t="str">
        <f>IF(Implementation!D156="Approved","G",IF(Implementation!D156="Approved w/Conditions","Y",IF(Implementation!D156="Rejected","R","")))</f>
        <v>G</v>
      </c>
      <c r="M16" s="124" t="str">
        <f>IF(Implementation!D165="Approved","G",IF(Implementation!D165="Approved w/Conditions","Y",IF(Implementation!D165="Rejected","R","")))</f>
        <v>G</v>
      </c>
      <c r="N16" s="124" t="str">
        <f>IF(Implementation!D174="Approved","G",IF(Implementation!D174="Approved w/Conditions","Y",IF(Implementation!D174="Rejected","R","")))</f>
        <v>G</v>
      </c>
      <c r="O16" s="124" t="str">
        <f>IF(Implementation!D183="Approved","G",IF(Implementation!D183="Approved w/Conditions","Y",IF(Implementation!D183="Rejected","R","")))</f>
        <v>G</v>
      </c>
      <c r="P16" s="124" t="str">
        <f>IF(Implementation!D192="Approved","G",IF(Implementation!D192="Approved w/Conditions","Y",IF(Implementation!D192="Rejected","R","")))</f>
        <v>G</v>
      </c>
      <c r="Q16" s="115">
        <f>IF(Implementation!D113="Approved","G",IF(Implementation!D113="Approved w/Conditions","Y",IF(Implementation!D113="Rejected","R","")))</f>
      </c>
      <c r="R16" s="116">
        <f>IF(Implementation!D133="Approved","G",IF(Implementation!D133="Approved w/Conditions","Y",IF(Implementation!D133="Rejected","R","")))</f>
      </c>
      <c r="S16" s="118">
        <f>IF(Implementation!D147="Approved","G",IF(Implementation!D147="Approved w/Conditions","Y",IF(Implementation!D147="Rejected","R","")))</f>
      </c>
      <c r="T16" s="94" t="s">
        <v>91</v>
      </c>
    </row>
    <row r="17" spans="1:20" ht="12.75">
      <c r="A17" s="82" t="s">
        <v>81</v>
      </c>
      <c r="B17" s="108">
        <f>IF('O&amp;M'!C7="Approved","G",IF('O&amp;M'!C7="Approved w/Conditions","Y",IF('O&amp;M'!C7="Rejected","R","")))</f>
      </c>
      <c r="C17" s="126">
        <f>IF('O&amp;M'!D11="Approved","G",IF('O&amp;M'!D11="Approved w/Conditions","Y",IF('O&amp;M'!D11="Rejected","R","")))</f>
      </c>
      <c r="D17" s="115">
        <f>IF('O&amp;M'!D20="Approved","G",IF('O&amp;M'!D20="Approved w/Conditions","Y",IF('O&amp;M'!D20="Rejected","R","")))</f>
      </c>
      <c r="E17" s="115">
        <f>IF('O&amp;M'!D29="Approved","G",IF('O&amp;M'!D29="Approved w/Conditions","Y",IF('O&amp;M'!D29="Rejected","R","")))</f>
      </c>
      <c r="F17" s="115">
        <f>IF('O&amp;M'!D38="Approved","G",IF('O&amp;M'!D38="Approved w/Conditions","Y",IF('O&amp;M'!D38="Rejected","R","")))</f>
      </c>
      <c r="G17" s="115">
        <f>IF('O&amp;M'!D50="Approved","G",IF('O&amp;M'!D50="Approved w/Conditions","Y",IF('O&amp;M'!D50="Rejected","R","")))</f>
      </c>
      <c r="H17" s="115">
        <f>IF('O&amp;M'!D60="Approved","G",IF('O&amp;M'!D60="Approved w/Conditions","Y",IF('O&amp;M'!D60="Rejected","R","")))</f>
      </c>
      <c r="I17" s="115">
        <f>IF('O&amp;M'!D69="Approved","G",IF('O&amp;M'!D69="Approved w/Conditions","Y",IF('O&amp;M'!D69="Rejected","R","")))</f>
      </c>
      <c r="J17" s="115">
        <f>IF('O&amp;M'!D78="Approved","G",IF('O&amp;M'!D78="Approved w/Conditions","Y",IF('O&amp;M'!D78="Rejected","R","")))</f>
      </c>
      <c r="K17" s="115">
        <f>IF('O&amp;M'!D87="Approved","G",IF('O&amp;M'!D87="Approved w/Conditions","Y",IF('O&amp;M'!D87="Rejected","R","")))</f>
      </c>
      <c r="L17" s="124" t="str">
        <f>IF('O&amp;M'!D123="Approved","G",IF('O&amp;M'!D123="Approved w/Conditions","Y",IF('O&amp;M'!D123="Rejected","R","")))</f>
        <v>G</v>
      </c>
      <c r="M17" s="124" t="str">
        <f>IF('O&amp;M'!D132="Approved","G",IF('O&amp;M'!D132="Approved w/Conditions","Y",IF('O&amp;M'!D132="Rejected","R","")))</f>
        <v>G</v>
      </c>
      <c r="N17" s="124" t="str">
        <f>IF('O&amp;M'!D141="Approved","G",IF('O&amp;M'!D141="Approved w/Conditions","Y",IF('O&amp;M'!D141="Rejected","R","")))</f>
        <v>G</v>
      </c>
      <c r="O17" s="124" t="str">
        <f>IF('O&amp;M'!D150="Approved","G",IF('O&amp;M'!D150="Approved w/Conditions","Y",IF('O&amp;M'!D150="Rejected","R","")))</f>
        <v>G</v>
      </c>
      <c r="P17" s="124" t="str">
        <f>IF('O&amp;M'!D159="Approved","G",IF('O&amp;M'!D159="Approved w/Conditions","Y",IF('O&amp;M'!D159="Rejected","R","")))</f>
        <v>G</v>
      </c>
      <c r="Q17" s="115">
        <f>IF('O&amp;M'!D98="Approved","G",IF('O&amp;M'!D98="Approved w/Conditions","Y",IF('O&amp;M'!D98="Rejected","R","")))</f>
      </c>
      <c r="R17" s="116">
        <f>IF('O&amp;M'!D110="Approved","G",IF('O&amp;M'!D110="Approved w/Conditions","Y",IF('O&amp;M'!D110="Rejected","R","")))</f>
      </c>
      <c r="S17" s="110"/>
      <c r="T17" s="97" t="s">
        <v>117</v>
      </c>
    </row>
    <row r="18" spans="1:20" ht="13.5" thickBot="1">
      <c r="A18" s="83" t="s">
        <v>82</v>
      </c>
      <c r="B18" s="111">
        <f>IF(Disposition!C7="Approved","G",IF(Disposition!C7="Approved w/Conditions","Y",IF(Disposition!C7="Rejected","R","")))</f>
      </c>
      <c r="C18" s="127">
        <f>IF(Disposition!D11="Approved","G",IF(Disposition!D11="Approved w/Conditions","Y",IF(Disposition!D11="Rejected","R","")))</f>
      </c>
      <c r="D18" s="119">
        <f>IF(Disposition!D20="Approved","G",IF(Disposition!D20="Approved w/Conditions","Y",IF(Disposition!D20="Rejected","R","")))</f>
      </c>
      <c r="E18" s="119">
        <f>IF(Disposition!D29="Approved","G",IF(Disposition!D29="Approved w/Conditions","Y",IF(Disposition!D29="Rejected","R","")))</f>
      </c>
      <c r="F18" s="119">
        <f>IF(Disposition!D38="Approved","G",IF(Disposition!D38="Approved w/Conditions","Y",IF(Disposition!D38="Rejected","R","")))</f>
      </c>
      <c r="G18" s="119">
        <f>IF(Disposition!D49="Approved","G",IF(Disposition!D49="Approved w/Conditions","Y",IF(Disposition!D49="Rejected","R","")))</f>
      </c>
      <c r="H18" s="119">
        <f>IF(Disposition!D58="Approved","G",IF(Disposition!D58="Approved w/Conditions","Y",IF(Disposition!D58="Rejected","R","")))</f>
      </c>
      <c r="I18" s="119">
        <f>IF(Disposition!D67="Approved","G",IF(Disposition!D67="Approved w/Conditions","Y",IF(Disposition!D67="Rejected","R","")))</f>
      </c>
      <c r="J18" s="119">
        <f>IF(Disposition!D76="Approved","G",IF(Disposition!D76="Approved w/Conditions","Y",IF(Disposition!D76="Rejected","R","")))</f>
      </c>
      <c r="K18" s="119">
        <f>IF(Disposition!D85="Approved","G",IF(Disposition!D85="Approved w/Conditions","Y",IF(Disposition!D85="Rejected","R","")))</f>
      </c>
      <c r="L18" s="125" t="str">
        <f>IF(Disposition!D115="Approved","G",IF(Disposition!D115="Approved w/Conditions","Y",IF(Disposition!D115="Rejected","R","")))</f>
        <v>G</v>
      </c>
      <c r="M18" s="125" t="str">
        <f>IF(Disposition!D124="Approved","G",IF(Disposition!D124="Approved w/Conditions","Y",IF(Disposition!D124="Rejected","R","")))</f>
        <v>G</v>
      </c>
      <c r="N18" s="125" t="str">
        <f>IF(Disposition!D133="Approved","G",IF(Disposition!D133="Approved w/Conditions","Y",IF(Disposition!D133="Rejected","R","")))</f>
        <v>G</v>
      </c>
      <c r="O18" s="125" t="str">
        <f>IF(Disposition!D142="Approved","G",IF(Disposition!D142="Approved w/Conditions","Y",IF(Disposition!D142="Rejected","R","")))</f>
        <v>G</v>
      </c>
      <c r="P18" s="125" t="str">
        <f>IF(Disposition!D151="Approved","G",IF(Disposition!D151="Approved w/Conditions","Y",IF(Disposition!D151="Rejected","R","")))</f>
        <v>G</v>
      </c>
      <c r="Q18" s="119">
        <f>IF(Disposition!D94="Approved","G",IF(Disposition!D94="Approved w/Conditions","Y",IF(Disposition!D94="Rejected","R","")))</f>
      </c>
      <c r="R18" s="120">
        <f>IF(Disposition!D103="Approved","G",IF(Disposition!D103="Approved w/Conditions","Y",IF(Disposition!D103="Rejected","R","")))</f>
      </c>
      <c r="S18" s="112"/>
      <c r="T18" s="98" t="s">
        <v>22</v>
      </c>
    </row>
    <row r="19" ht="13.5" thickBot="1"/>
    <row r="20" spans="1:20" ht="13.5" thickBot="1">
      <c r="A20" s="99" t="s">
        <v>24</v>
      </c>
      <c r="B20" s="100"/>
      <c r="C20" s="100"/>
      <c r="D20" s="100"/>
      <c r="E20" s="100"/>
      <c r="F20" s="100"/>
      <c r="G20" s="100"/>
      <c r="H20" s="100"/>
      <c r="I20" s="100"/>
      <c r="J20" s="100"/>
      <c r="K20" s="100"/>
      <c r="L20" s="100"/>
      <c r="M20" s="100"/>
      <c r="N20" s="100"/>
      <c r="O20" s="100"/>
      <c r="P20" s="100"/>
      <c r="Q20" s="100"/>
      <c r="R20" s="101"/>
      <c r="S20" s="100"/>
      <c r="T20" s="102"/>
    </row>
    <row r="21" spans="1:20" ht="171.75" customHeight="1" thickBot="1">
      <c r="A21" s="139" t="s">
        <v>31</v>
      </c>
      <c r="B21" s="140"/>
      <c r="C21" s="140"/>
      <c r="D21" s="140"/>
      <c r="E21" s="140"/>
      <c r="F21" s="140"/>
      <c r="G21" s="140"/>
      <c r="H21" s="140"/>
      <c r="I21" s="140"/>
      <c r="J21" s="140"/>
      <c r="K21" s="140"/>
      <c r="L21" s="140"/>
      <c r="M21" s="140"/>
      <c r="N21" s="140"/>
      <c r="O21" s="140"/>
      <c r="P21" s="140"/>
      <c r="Q21" s="140"/>
      <c r="R21" s="140"/>
      <c r="S21" s="140"/>
      <c r="T21" s="141"/>
    </row>
  </sheetData>
  <sheetProtection selectLockedCells="1"/>
  <mergeCells count="2">
    <mergeCell ref="A21:T21"/>
    <mergeCell ref="B6:D6"/>
  </mergeCells>
  <conditionalFormatting sqref="B9:S18">
    <cfRule type="cellIs" priority="1" dxfId="0" operator="equal" stopIfTrue="1">
      <formula>"G"</formula>
    </cfRule>
    <cfRule type="cellIs" priority="2" dxfId="1" operator="equal" stopIfTrue="1">
      <formula>"Y"</formula>
    </cfRule>
    <cfRule type="cellIs" priority="3" dxfId="2" operator="equal" stopIfTrue="1">
      <formula>"R"</formula>
    </cfRule>
  </conditionalFormatting>
  <dataValidations count="1">
    <dataValidation type="list" allowBlank="1" showInputMessage="1" showErrorMessage="1" sqref="B6">
      <formula1>$A$9:$A$18</formula1>
    </dataValidation>
  </dataValidations>
  <hyperlinks>
    <hyperlink ref="A9" location="Initiation!A1" display="Initiation Phase"/>
    <hyperlink ref="A10" location="Concept!A1" display="Concept Phase"/>
    <hyperlink ref="A11" location="Planning!A1" display="Planning Phase"/>
    <hyperlink ref="A12" location="Requirements!A1" display="Requirements Phase"/>
    <hyperlink ref="A13" location="Design!A1" display="Design Phase"/>
    <hyperlink ref="A14" location="Development!A1" display="Development Phase"/>
    <hyperlink ref="A15" location="Test!A1" display="Test Phase"/>
    <hyperlink ref="A16" location="Implementation!A1" display="Implementation Phase"/>
    <hyperlink ref="A17" location="'O&amp;M'!A1" display="O&amp;M Phase"/>
    <hyperlink ref="A18" location="Disposition!A1" display="Disposition Phase"/>
    <hyperlink ref="E10" location="Concept_CPIC" display="Concept_CPIC"/>
    <hyperlink ref="F10" location="Concept_EA" display="Concept_EA"/>
    <hyperlink ref="G10" location="Concept_Finance" display="Concept_Finance"/>
    <hyperlink ref="H10" location="Concept_HR" display="Concept_HR"/>
    <hyperlink ref="I10" location="Concept_Performance" display="Concept_Performance"/>
    <hyperlink ref="J10" location="Concept_508" display="Concept_508"/>
    <hyperlink ref="K10" location="Concept_Security" display="Concept_Security"/>
    <hyperlink ref="Q10" location="Concept_EPLC" display="Concept_EPLC"/>
    <hyperlink ref="R10" location="Concept_Exit" display="Concept_Exit"/>
    <hyperlink ref="S10" location="Concept_Governance" display="Concept_Governance"/>
    <hyperlink ref="D11" location="Plan_Budget" display="Plan_Budget"/>
    <hyperlink ref="E11" location="Plan_CPIC" display="Plan_CPIC"/>
    <hyperlink ref="F11" location="Plan_EA" display="Plan_EA"/>
    <hyperlink ref="G11" location="Plan_Finance" display="Plan_Finance"/>
    <hyperlink ref="H11" location="Plan_HR" display="Plan_HR"/>
    <hyperlink ref="I11" location="Plan_Performance" display="Plan_Performance"/>
    <hyperlink ref="J11" location="Plan_508" display="Plan_508"/>
    <hyperlink ref="K11" location="Plan_Security" display="Plan_Security"/>
    <hyperlink ref="Q11" location="Plan_EPLC" display="Plan_EPLC"/>
    <hyperlink ref="R11" location="Plan_Exit" display="Plan_Exit"/>
    <hyperlink ref="S11" location="Plan_Governance" display="Plan_Governance"/>
    <hyperlink ref="D12" location="Req_Budget" display="Req_Budget"/>
    <hyperlink ref="E12" location="Req_CPIC" display="Req_CPIC"/>
    <hyperlink ref="F12" location="Req_EA" display="Req_EA"/>
    <hyperlink ref="G12" location="Req_Finance" display="Req_Finance"/>
    <hyperlink ref="H12" location="Req_HR" display="Req_HR"/>
    <hyperlink ref="I12" location="Req_Performance" display="Req_Performance"/>
    <hyperlink ref="J12" location="Req_508" display="Req_508"/>
    <hyperlink ref="K12" location="Req_Security" display="Req_Security"/>
    <hyperlink ref="Q12" location="Req_EPLC" display="Req_EPLC"/>
    <hyperlink ref="R12" location="Req_Exit" display="Req_Exit"/>
    <hyperlink ref="D13" location="Design_Budget" display="Design_Budget"/>
    <hyperlink ref="E13" location="Design_CPIC" display="Design_CPIC"/>
    <hyperlink ref="F13" location="Design_EA" display="Design_EA"/>
    <hyperlink ref="G13" location="Design_Finance" display="Design_Finance"/>
    <hyperlink ref="H13" location="Design_HR" display="Design_HR"/>
    <hyperlink ref="I13" location="Design_Performance" display="Design_Performance"/>
    <hyperlink ref="J13" location="Design_508" display="Design_508"/>
    <hyperlink ref="K13" location="Design_Security" display="Design_Security"/>
    <hyperlink ref="Q13" location="Design_EPLC" display="Design_EPLC"/>
    <hyperlink ref="R13" location="Design_Exit" display="Design_Exit"/>
    <hyperlink ref="S13" location="Design_Governance" display="Design_Governance"/>
    <hyperlink ref="D14" location="Dev_Budget" display="Dev_Budget"/>
    <hyperlink ref="E14" location="Dev_CPIC" display="Dev_CPIC"/>
    <hyperlink ref="F14" location="Dev_EA" display="Dev_EA"/>
    <hyperlink ref="G14" location="Dev_Finance" display="Dev_Finance"/>
    <hyperlink ref="H14" location="Dev_HR" display="Dev_HR"/>
    <hyperlink ref="I14" location="Dev_Performance" display="Dev_Performance"/>
    <hyperlink ref="J14" location="Dev_508" display="Dev_508"/>
    <hyperlink ref="K14" location="Dev_Security" display="Dev_Security"/>
    <hyperlink ref="Q14" location="Dev_EPLC" display="Dev_EPLC"/>
    <hyperlink ref="R14" location="Dev_Exit" display="Dev_Exit"/>
    <hyperlink ref="D15" location="Test_Budget" display="Test_Budget"/>
    <hyperlink ref="E15" location="Test_CPIC" display="Test_CPIC"/>
    <hyperlink ref="F15" location="Test_EA" display="Test_EA"/>
    <hyperlink ref="G15" location="Test_Finance" display="Test_Finance"/>
    <hyperlink ref="H15" location="Test_HR" display="Test_HR"/>
    <hyperlink ref="I15" location="Test_Performance" display="Test_Performance"/>
    <hyperlink ref="J15" location="Test_508" display="Test_508"/>
    <hyperlink ref="K15" location="Test_Security" display="Test_Security"/>
    <hyperlink ref="Q15" location="Test_EPLC" display="Test_EPLC"/>
    <hyperlink ref="R15" location="Test_EXIT" display="Test_EXIT"/>
    <hyperlink ref="D16" location="Imp_Budget" display="Imp_Budget"/>
    <hyperlink ref="E16" location="Imp_CPIC" display="Imp_CPIC"/>
    <hyperlink ref="F16" location="Imp_EA" display="Imp_EA"/>
    <hyperlink ref="G16" location="Imp_Finance" display="Imp_Finance"/>
    <hyperlink ref="H16" location="Imp_HR" display="Imp_HR"/>
    <hyperlink ref="I16" location="Imp_Performance" display="Imp_Performance"/>
    <hyperlink ref="J16" location="Imp_508" display="Imp_508"/>
    <hyperlink ref="K16" location="Imp_Security" display="Imp_Security"/>
    <hyperlink ref="Q16" location="Imp_EPLC" display="Imp_EPLC"/>
    <hyperlink ref="R16" location="Imp_Exit" display="Imp_Exit"/>
    <hyperlink ref="S16" location="Imp_Governance" display="Imp_Governance"/>
    <hyperlink ref="D17" location="OM_Budget" display="OM_Budget"/>
    <hyperlink ref="E17" location="OM_CPIC" display="OM_CPIC"/>
    <hyperlink ref="F17" location="OM_EA" display="OM_EA"/>
    <hyperlink ref="G17" location="OM_Finance" display="OM_Finance"/>
    <hyperlink ref="H17" location="OM_HR" display="OM_HR"/>
    <hyperlink ref="I17" location="OM_Performance" display="OM_Performance"/>
    <hyperlink ref="J17" location="OM_508" display="OM_508"/>
    <hyperlink ref="K17" location="OM_Security" display="OM_Security"/>
    <hyperlink ref="Q17" location="OM_EPLC" display="OM_EPLC"/>
    <hyperlink ref="R17" location="OM_Exit" display="OM_Exit"/>
    <hyperlink ref="D18" location="Dis_Budget" display="Dis_Budget"/>
    <hyperlink ref="E18" location="Dis_CPIC" display="Dis_CPIC"/>
    <hyperlink ref="F18" location="Dis_EA" display="Dis_EA"/>
    <hyperlink ref="G18" location="Dis_Finance" display="Dis_Finance"/>
    <hyperlink ref="H18" location="Dis_HR" display="Dis_HR"/>
    <hyperlink ref="I18" location="Dis_Performance" display="Dis_Performance"/>
    <hyperlink ref="J18" location="Dis_508" display="Dis_508"/>
    <hyperlink ref="K18" location="Dis_Security" display="Dis_Security"/>
    <hyperlink ref="Q18" location="Dis_EPLC" display="Dis_EPLC"/>
    <hyperlink ref="R18" location="Dis_Exit" display="Dis_Exit"/>
    <hyperlink ref="B9" location="Initiation!A1" display="Initiation!A1"/>
    <hyperlink ref="Q9" location="Initiation_EPLC" display="Initiation_EPLC"/>
    <hyperlink ref="K9" location="Initiation_Security" display="Initiation_Security"/>
    <hyperlink ref="I9" location="Initiation_Performance" display="Initiation_Performance"/>
    <hyperlink ref="G9" location="Initiation_Finance" display="Initiation_Finance"/>
    <hyperlink ref="F9" location="Initiation_EA" display="Initiation_EA"/>
    <hyperlink ref="C9" location="Initiation_Acquisitions" display="Initiation_Acquisitions"/>
    <hyperlink ref="L9" location="Initiation_UD1" display="Initiation_UD1"/>
    <hyperlink ref="M9" location="Initiation_UD2" display="Initiation_UD2"/>
    <hyperlink ref="N9" location="Initiation_UD3" display="Initiation_UD3"/>
    <hyperlink ref="O9" location="Initiation_UD4" display="Initiation_UD4"/>
    <hyperlink ref="P9" location="Initiation_UD5" display="Initiation_UD5"/>
    <hyperlink ref="L10" location="Concept_UD1" display="Concept_UD1"/>
    <hyperlink ref="M10" location="Concept_UD2" display="Concept_UD2"/>
    <hyperlink ref="N10" location="Concept_UD3" display="Concept_UD3"/>
    <hyperlink ref="O10" location="Concept_UD4" display="Concept_UD4"/>
    <hyperlink ref="P10" location="Concept_UD5" display="Concept_UD5"/>
    <hyperlink ref="L11" location="Plan_UD1" display="Plan_UD1"/>
    <hyperlink ref="M11" location="Plan_UD2" display="Plan_UD2"/>
    <hyperlink ref="N11" location="Plan_UD3" display="Plan_UD3"/>
    <hyperlink ref="O11" location="Plan_UD4" display="Plan_UD4"/>
    <hyperlink ref="P11" location="Plan_UD5" display="Plan_UD5"/>
    <hyperlink ref="L12" location="Req_UD1" display="Req_UD1"/>
    <hyperlink ref="M12" location="Req_UD2" display="Req_UD2"/>
    <hyperlink ref="N12" location="Req_UD3" display="Req_UD3"/>
    <hyperlink ref="O12" location="Req_UD4" display="Req_UD4"/>
    <hyperlink ref="P12" location="Req_UD5" display="Req_UD5"/>
    <hyperlink ref="L13" location="Design_UD1" display="Design_UD1"/>
    <hyperlink ref="M13" location="Design_UD2" display="Design_UD2"/>
    <hyperlink ref="N13" location="Design_UD3" display="Design_UD3"/>
    <hyperlink ref="O13" location="Design_UD4" display="Design_UD4"/>
    <hyperlink ref="P13" location="Design_UD5" display="Design_UD5"/>
    <hyperlink ref="L14" location="Dev_UD1" display="Dev_UD1"/>
    <hyperlink ref="M14" location="Dev_UD2" display="Dev_UD2"/>
    <hyperlink ref="N14" location="Dev_UD3" display="Dev_UD3"/>
    <hyperlink ref="O14" location="Dev_UD4" display="Dev_UD4"/>
    <hyperlink ref="P14" location="Dev_UD5" display="Dev_UD5"/>
    <hyperlink ref="L15" location="Test_UD1" display="Test_UD1"/>
    <hyperlink ref="M15" location="Test_UD2" display="Test_UD2"/>
    <hyperlink ref="N15" location="Test_UD3" display="Test_UD3"/>
    <hyperlink ref="O15" location="Test_UD4" display="Test_UD4"/>
    <hyperlink ref="P15" location="Test_UD5" display="Test_UD5"/>
    <hyperlink ref="L16" location="Imp_UD1" display="Imp_UD1"/>
    <hyperlink ref="M16" location="Imp_UD2" display="Imp_UD2"/>
    <hyperlink ref="N16" location="Imp_UD3" display="Imp_UD3"/>
    <hyperlink ref="O16" location="Imp_UD4" display="Imp_UD4"/>
    <hyperlink ref="P16" location="Imp_UD5" display="Imp_UD5"/>
    <hyperlink ref="L17" location="OM_UD1" display="OM_UD1"/>
    <hyperlink ref="M17" location="OM_UD2" display="OM_UD2"/>
    <hyperlink ref="N17" location="OM_UD3" display="OM_UD3"/>
    <hyperlink ref="O17" location="OM_UD4" display="OM_UD4"/>
    <hyperlink ref="P17" location="OM_UD5" display="OM_UD5"/>
    <hyperlink ref="L18" location="Dis_UD1" display="Dis_UD1"/>
    <hyperlink ref="M18" location="Dis_UD2" display="Dis_UD2"/>
    <hyperlink ref="N18" location="Dis_UD3" display="Dis_UD3"/>
    <hyperlink ref="O18" location="Dis_UD4" display="Dis_UD4"/>
    <hyperlink ref="P18" location="Dis_UD5" display="Dis_UD5"/>
    <hyperlink ref="C10" location="Concept_Acquisitions" display="Concept_Acquisitions"/>
    <hyperlink ref="C11" location="Plan_Acquisitions" display="Plan_Acquisitions"/>
    <hyperlink ref="C12" location="Req_Acquisitions" display="Req_Acquisitions"/>
    <hyperlink ref="C13" location="Design_Acquisitions" display="Design_Acquisitions"/>
    <hyperlink ref="C14" location="Dev_Acquisitions" display="Dev_Acquisitions"/>
    <hyperlink ref="C15" location="Test_Acquisitions" display="Test_Acquisitions"/>
    <hyperlink ref="C16" location="Imp_Acquisitions" display="Imp_Acquisitions"/>
    <hyperlink ref="C17" location="OM_Acquisitions" display="OM_Acquisitions"/>
    <hyperlink ref="C18" location="Dis_Acquisitions" display="Dis_Acquisitions"/>
    <hyperlink ref="D9" location="Imp_Budget" display="Imp_Budget"/>
    <hyperlink ref="D10" location="Concept_Budget" display="Concept_Budget"/>
    <hyperlink ref="E9" location="Initiation_CPIC" display="Initiation_CPIC"/>
    <hyperlink ref="H9" location="Initiation_HR" display="Initiation_HR"/>
    <hyperlink ref="J9" location="Initiation_508" display="Initiation_508"/>
    <hyperlink ref="R9" location="Initiation_Exit" display="Initiation_Exit"/>
  </hyperlinks>
  <printOptions/>
  <pageMargins left="0.5" right="0.5" top="0.75" bottom="0.75" header="0.5" footer="0.5"/>
  <pageSetup horizontalDpi="600" verticalDpi="600" orientation="landscape" r:id="rId1"/>
  <ignoredErrors>
    <ignoredError sqref="M9 L10 L12:L13" formula="1"/>
  </ignoredErrors>
</worksheet>
</file>

<file path=xl/worksheets/sheet10.xml><?xml version="1.0" encoding="utf-8"?>
<worksheet xmlns="http://schemas.openxmlformats.org/spreadsheetml/2006/main" xmlns:r="http://schemas.openxmlformats.org/officeDocument/2006/relationships">
  <sheetPr>
    <outlinePr summaryBelow="0" summaryRight="0"/>
  </sheetPr>
  <dimension ref="A1:D199"/>
  <sheetViews>
    <sheetView showGridLines="0" workbookViewId="0" topLeftCell="A1">
      <pane ySplit="10" topLeftCell="BM11" activePane="bottomLeft" state="frozen"/>
      <selection pane="topLeft" activeCell="A1" sqref="A1"/>
      <selection pane="bottomLeft" activeCell="A1" sqref="A1"/>
    </sheetView>
  </sheetViews>
  <sheetFormatPr defaultColWidth="9.140625" defaultRowHeight="12.75" outlineLevelRow="2"/>
  <cols>
    <col min="1" max="1" width="3.00390625" style="7" customWidth="1"/>
    <col min="2" max="2" width="23.140625" style="7" customWidth="1"/>
    <col min="3" max="3" width="50.28125" style="7" customWidth="1"/>
    <col min="4" max="4" width="50.28125" style="8" customWidth="1"/>
    <col min="5" max="16384" width="9.140625" style="7" customWidth="1"/>
  </cols>
  <sheetData>
    <row r="1" spans="1:4" ht="18.75" thickBot="1">
      <c r="A1" s="3" t="s">
        <v>306</v>
      </c>
      <c r="B1" s="4"/>
      <c r="C1" s="5"/>
      <c r="D1" s="6"/>
    </row>
    <row r="2" spans="1:4" ht="12.75">
      <c r="A2" s="44" t="str">
        <f>DashBoard!A2</f>
        <v>Project Name</v>
      </c>
      <c r="B2" s="60"/>
      <c r="C2" s="37" t="str">
        <f>DashBoard!B2</f>
        <v>&lt;Project Name&gt;</v>
      </c>
      <c r="D2" s="15"/>
    </row>
    <row r="3" spans="1:4" ht="12.75">
      <c r="A3" s="46" t="str">
        <f>DashBoard!A3</f>
        <v>Business Owner</v>
      </c>
      <c r="B3" s="61"/>
      <c r="C3" s="38" t="str">
        <f>DashBoard!B3</f>
        <v>&lt;Business Owner&gt;</v>
      </c>
      <c r="D3" s="16"/>
    </row>
    <row r="4" spans="1:4" ht="12.75">
      <c r="A4" s="46" t="str">
        <f>DashBoard!A4</f>
        <v>Project Manager</v>
      </c>
      <c r="B4" s="61"/>
      <c r="C4" s="38" t="str">
        <f>DashBoard!B4</f>
        <v>&lt;Project Manager&gt;</v>
      </c>
      <c r="D4" s="17"/>
    </row>
    <row r="5" spans="1:4" ht="12.75">
      <c r="A5" s="46" t="str">
        <f>DashBoard!A5</f>
        <v>Primary Contact</v>
      </c>
      <c r="B5" s="61"/>
      <c r="C5" s="38" t="str">
        <f>DashBoard!B5</f>
        <v>&lt;Primary Contact Phone/Email&gt;</v>
      </c>
      <c r="D5" s="17"/>
    </row>
    <row r="6" spans="1:4" ht="12.75">
      <c r="A6" s="46" t="str">
        <f>DashBoard!A6</f>
        <v>Current Phase</v>
      </c>
      <c r="B6" s="61"/>
      <c r="C6" s="38" t="str">
        <f>DashBoard!B6</f>
        <v>Initiation Phase</v>
      </c>
      <c r="D6" s="17"/>
    </row>
    <row r="7" spans="1:4" ht="12.75">
      <c r="A7" s="46" t="str">
        <f>Initiation!A7</f>
        <v>Overall Review Status</v>
      </c>
      <c r="B7" s="61"/>
      <c r="C7" s="39" t="str">
        <f>IF(COUNTIF(D:D,"Pending Review")&gt;0,"Pending Review",IF(COUNTIF(D:D,"Rejected")&gt;0,"Rejected",IF(COUNTIF(D:D,"Approved w/Conditions")&gt;0,"Approved w/Conditions",IF(COUNTIF(D:D,"Approved")&gt;0,"Approved","Pending Review"))))</f>
        <v>Pending Review</v>
      </c>
      <c r="D7" s="17"/>
    </row>
    <row r="8" spans="1:4" ht="13.5" thickBot="1">
      <c r="A8" s="48" t="str">
        <f>Initiation!A8</f>
        <v>Overall Review Comments</v>
      </c>
      <c r="B8" s="62"/>
      <c r="C8" s="146"/>
      <c r="D8" s="147"/>
    </row>
    <row r="9" ht="13.5" thickBot="1"/>
    <row r="10" ht="16.5" thickBot="1">
      <c r="D10" s="24" t="str">
        <f>Initiation!D10</f>
        <v>STATUS</v>
      </c>
    </row>
    <row r="11" spans="1:4" ht="16.5" collapsed="1" thickBot="1">
      <c r="A11" s="31" t="str">
        <f>DashBoard!C8</f>
        <v>Acquisitions</v>
      </c>
      <c r="B11" s="32"/>
      <c r="C11" s="33"/>
      <c r="D11" s="34" t="str">
        <f>IF(COUNTIF(B16:B19,"")&gt;0,"Pending Review",IF(COUNTIF(B16:B19,"Rejected")&gt;0,"Rejected",IF(COUNTIF(B16:B19,"Approved w/Conditions")&gt;0,"Approved w/Conditions",IF(OR(COUNTIF(B16:B19,"Approved")&gt;0,COUNTIF(B16:B19,"Not Applicable")&gt;0),"Approved","Pending Review"))))</f>
        <v>Pending Review</v>
      </c>
    </row>
    <row r="12" spans="1:4" ht="12.75" hidden="1" outlineLevel="1">
      <c r="A12" s="44" t="str">
        <f>Initiation!A12</f>
        <v>Review Date</v>
      </c>
      <c r="B12" s="45"/>
      <c r="C12" s="27"/>
      <c r="D12" s="25"/>
    </row>
    <row r="13" spans="1:4" ht="12.75" hidden="1" outlineLevel="1">
      <c r="A13" s="46" t="str">
        <f>Initiation!A13</f>
        <v>Reviewer Name</v>
      </c>
      <c r="B13" s="47"/>
      <c r="C13" s="28"/>
      <c r="D13" s="26"/>
    </row>
    <row r="14" spans="1:4" ht="13.5" hidden="1" outlineLevel="1" collapsed="1" thickBot="1">
      <c r="A14" s="48" t="str">
        <f>Initiation!A14</f>
        <v>Reviewer Comments</v>
      </c>
      <c r="B14" s="49"/>
      <c r="C14" s="144"/>
      <c r="D14" s="145"/>
    </row>
    <row r="15" spans="2:4" ht="13.5" hidden="1" outlineLevel="2" thickBot="1">
      <c r="B15" s="50" t="str">
        <f>Initiation!B15</f>
        <v>Status</v>
      </c>
      <c r="C15" s="51" t="str">
        <f>Initiation!C15</f>
        <v>Question</v>
      </c>
      <c r="D15" s="52" t="str">
        <f>Initiation!D15</f>
        <v>Explanation</v>
      </c>
    </row>
    <row r="16" spans="1:4" ht="51" hidden="1" outlineLevel="2">
      <c r="A16" s="53">
        <v>1</v>
      </c>
      <c r="B16" s="18"/>
      <c r="C16" s="9" t="s">
        <v>274</v>
      </c>
      <c r="D16" s="21"/>
    </row>
    <row r="17" spans="1:4" ht="12.75" hidden="1" outlineLevel="2">
      <c r="A17" s="54">
        <f>A16+1</f>
        <v>2</v>
      </c>
      <c r="B17" s="41"/>
      <c r="C17" s="42" t="s">
        <v>307</v>
      </c>
      <c r="D17" s="43"/>
    </row>
    <row r="18" spans="1:4" ht="12.75" hidden="1" outlineLevel="2">
      <c r="A18" s="56">
        <f>A17+1</f>
        <v>3</v>
      </c>
      <c r="B18" s="19"/>
      <c r="C18" s="10" t="s">
        <v>99</v>
      </c>
      <c r="D18" s="90"/>
    </row>
    <row r="19" spans="1:4" ht="13.5" hidden="1" outlineLevel="2" thickBot="1">
      <c r="A19" s="55">
        <f>A18+1</f>
        <v>4</v>
      </c>
      <c r="B19" s="20" t="s">
        <v>117</v>
      </c>
      <c r="C19" s="88" t="s">
        <v>21</v>
      </c>
      <c r="D19" s="23"/>
    </row>
    <row r="20" ht="13.5" thickBot="1"/>
    <row r="21" spans="1:4" ht="16.5" collapsed="1" thickBot="1">
      <c r="A21" s="31" t="str">
        <f>DashBoard!D8</f>
        <v>Budget</v>
      </c>
      <c r="B21" s="32"/>
      <c r="C21" s="33"/>
      <c r="D21" s="34" t="str">
        <f>IF(COUNTIF(B26:B29,"")&gt;0,"Pending Review",IF(COUNTIF(B26:B29,"Rejected")&gt;0,"Rejected",IF(COUNTIF(B26:B29,"Approved w/Conditions")&gt;0,"Approved w/Conditions",IF(OR(COUNTIF(B26:B29,"Approved")&gt;0,COUNTIF(B26:B29,"Not Applicable")&gt;0),"Approved","Pending Review"))))</f>
        <v>Pending Review</v>
      </c>
    </row>
    <row r="22" spans="1:4" ht="12.75" hidden="1" outlineLevel="1">
      <c r="A22" s="44" t="str">
        <f>Initiation!A12</f>
        <v>Review Date</v>
      </c>
      <c r="B22" s="45"/>
      <c r="C22" s="13"/>
      <c r="D22" s="29"/>
    </row>
    <row r="23" spans="1:4" ht="12.75" hidden="1" outlineLevel="1">
      <c r="A23" s="46" t="str">
        <f>Initiation!A13</f>
        <v>Reviewer Name</v>
      </c>
      <c r="B23" s="58"/>
      <c r="C23" s="14"/>
      <c r="D23" s="30"/>
    </row>
    <row r="24" spans="1:4" ht="13.5" hidden="1" outlineLevel="1" collapsed="1" thickBot="1">
      <c r="A24" s="48" t="str">
        <f>Initiation!A14</f>
        <v>Reviewer Comments</v>
      </c>
      <c r="B24" s="59"/>
      <c r="C24" s="144"/>
      <c r="D24" s="149"/>
    </row>
    <row r="25" spans="2:4" ht="13.5" hidden="1" outlineLevel="2" thickBot="1">
      <c r="B25" s="50" t="str">
        <f>Initiation!B15</f>
        <v>Status</v>
      </c>
      <c r="C25" s="51" t="str">
        <f>Initiation!C15</f>
        <v>Question</v>
      </c>
      <c r="D25" s="52" t="str">
        <f>Initiation!D15</f>
        <v>Explanation</v>
      </c>
    </row>
    <row r="26" spans="1:4" ht="51" hidden="1" outlineLevel="2">
      <c r="A26" s="53">
        <v>1</v>
      </c>
      <c r="B26" s="18"/>
      <c r="C26" s="9" t="s">
        <v>274</v>
      </c>
      <c r="D26" s="21"/>
    </row>
    <row r="27" spans="1:4" ht="12.75" hidden="1" outlineLevel="2">
      <c r="A27" s="56">
        <f>A26+1</f>
        <v>2</v>
      </c>
      <c r="B27" s="19"/>
      <c r="C27" s="10" t="s">
        <v>307</v>
      </c>
      <c r="D27" s="22"/>
    </row>
    <row r="28" spans="1:4" ht="12.75" hidden="1" outlineLevel="2">
      <c r="A28" s="56">
        <f>A27+1</f>
        <v>3</v>
      </c>
      <c r="B28" s="19"/>
      <c r="C28" s="10" t="s">
        <v>99</v>
      </c>
      <c r="D28" s="87"/>
    </row>
    <row r="29" spans="1:4" ht="13.5" hidden="1" outlineLevel="2" thickBot="1">
      <c r="A29" s="57">
        <f>A28+1</f>
        <v>4</v>
      </c>
      <c r="B29" s="20" t="s">
        <v>117</v>
      </c>
      <c r="C29" s="88" t="s">
        <v>21</v>
      </c>
      <c r="D29" s="23"/>
    </row>
    <row r="30" ht="13.5" thickBot="1"/>
    <row r="31" spans="1:4" ht="16.5" collapsed="1" thickBot="1">
      <c r="A31" s="31" t="str">
        <f>DashBoard!E8</f>
        <v>CPIC</v>
      </c>
      <c r="B31" s="32"/>
      <c r="C31" s="33"/>
      <c r="D31" s="34" t="str">
        <f>IF(COUNTIF(B36:B43,"")&gt;0,"Pending Review",IF(COUNTIF(B36:B43,"Rejected")&gt;0,"Rejected",IF(COUNTIF(B36:B43,"Approved w/Conditions")&gt;0,"Approved w/Conditions",IF(OR(COUNTIF(B36:B43,"Approved")&gt;0,COUNTIF(B36:B43,"Not Applicable")&gt;0),"Approved","Pending Review"))))</f>
        <v>Pending Review</v>
      </c>
    </row>
    <row r="32" spans="1:4" ht="12.75" hidden="1" outlineLevel="1">
      <c r="A32" s="44" t="str">
        <f>Initiation!A12</f>
        <v>Review Date</v>
      </c>
      <c r="B32" s="45"/>
      <c r="C32" s="13"/>
      <c r="D32" s="29"/>
    </row>
    <row r="33" spans="1:4" ht="12.75" hidden="1" outlineLevel="1">
      <c r="A33" s="46" t="str">
        <f>Initiation!A13</f>
        <v>Reviewer Name</v>
      </c>
      <c r="B33" s="47"/>
      <c r="C33" s="14"/>
      <c r="D33" s="30"/>
    </row>
    <row r="34" spans="1:4" ht="13.5" hidden="1" outlineLevel="1" collapsed="1" thickBot="1">
      <c r="A34" s="48" t="str">
        <f>Initiation!A14</f>
        <v>Reviewer Comments</v>
      </c>
      <c r="B34" s="49"/>
      <c r="C34" s="144"/>
      <c r="D34" s="145"/>
    </row>
    <row r="35" spans="2:4" ht="13.5" hidden="1" outlineLevel="2" thickBot="1">
      <c r="B35" s="50" t="str">
        <f>Initiation!B15</f>
        <v>Status</v>
      </c>
      <c r="C35" s="51" t="str">
        <f>Initiation!C15</f>
        <v>Question</v>
      </c>
      <c r="D35" s="52" t="str">
        <f>Initiation!D15</f>
        <v>Explanation</v>
      </c>
    </row>
    <row r="36" spans="1:4" ht="38.25" hidden="1" outlineLevel="2">
      <c r="A36" s="53">
        <v>1</v>
      </c>
      <c r="B36" s="18"/>
      <c r="C36" s="9" t="s">
        <v>318</v>
      </c>
      <c r="D36" s="21"/>
    </row>
    <row r="37" spans="1:4" ht="63.75" hidden="1" outlineLevel="2">
      <c r="A37" s="56">
        <f aca="true" t="shared" si="0" ref="A37:A43">A36+1</f>
        <v>2</v>
      </c>
      <c r="B37" s="19"/>
      <c r="C37" s="10" t="s">
        <v>319</v>
      </c>
      <c r="D37" s="22"/>
    </row>
    <row r="38" spans="1:4" ht="25.5" hidden="1" outlineLevel="2">
      <c r="A38" s="56">
        <f t="shared" si="0"/>
        <v>3</v>
      </c>
      <c r="B38" s="19"/>
      <c r="C38" s="10" t="s">
        <v>320</v>
      </c>
      <c r="D38" s="22"/>
    </row>
    <row r="39" spans="1:4" ht="51" hidden="1" outlineLevel="2">
      <c r="A39" s="56">
        <f t="shared" si="0"/>
        <v>4</v>
      </c>
      <c r="B39" s="19"/>
      <c r="C39" s="10" t="s">
        <v>274</v>
      </c>
      <c r="D39" s="22"/>
    </row>
    <row r="40" spans="1:4" ht="102" hidden="1" outlineLevel="2">
      <c r="A40" s="56">
        <f t="shared" si="0"/>
        <v>5</v>
      </c>
      <c r="B40" s="19"/>
      <c r="C40" s="10" t="s">
        <v>321</v>
      </c>
      <c r="D40" s="22"/>
    </row>
    <row r="41" spans="1:4" ht="12.75" hidden="1" outlineLevel="2">
      <c r="A41" s="56">
        <f t="shared" si="0"/>
        <v>6</v>
      </c>
      <c r="B41" s="19"/>
      <c r="C41" s="10" t="s">
        <v>307</v>
      </c>
      <c r="D41" s="22"/>
    </row>
    <row r="42" spans="1:4" ht="12.75" hidden="1" outlineLevel="2">
      <c r="A42" s="56">
        <f t="shared" si="0"/>
        <v>7</v>
      </c>
      <c r="B42" s="19"/>
      <c r="C42" s="10" t="s">
        <v>99</v>
      </c>
      <c r="D42" s="87"/>
    </row>
    <row r="43" spans="1:4" ht="13.5" hidden="1" outlineLevel="2" thickBot="1">
      <c r="A43" s="57">
        <f t="shared" si="0"/>
        <v>8</v>
      </c>
      <c r="B43" s="20" t="s">
        <v>117</v>
      </c>
      <c r="C43" s="88" t="s">
        <v>21</v>
      </c>
      <c r="D43" s="23"/>
    </row>
    <row r="44" ht="13.5" thickBot="1"/>
    <row r="45" spans="1:4" ht="16.5" collapsed="1" thickBot="1">
      <c r="A45" s="31" t="str">
        <f>DashBoard!F8</f>
        <v>Enterprise Architecture</v>
      </c>
      <c r="B45" s="32"/>
      <c r="C45" s="33"/>
      <c r="D45" s="34" t="str">
        <f>IF(COUNTIF(B50:B53,"")&gt;0,"Pending Review",IF(COUNTIF(B50:B53,"Rejected")&gt;0,"Rejected",IF(COUNTIF(B50:B53,"Approved w/Conditions")&gt;0,"Approved w/Conditions",IF(OR(COUNTIF(B50:B53,"Approved")&gt;0,COUNTIF(B50:B53,"Not Applicable")&gt;0),"Approved","Pending Review"))))</f>
        <v>Pending Review</v>
      </c>
    </row>
    <row r="46" spans="1:4" ht="12.75" hidden="1" outlineLevel="1">
      <c r="A46" s="44" t="str">
        <f>Initiation!A12</f>
        <v>Review Date</v>
      </c>
      <c r="B46" s="45"/>
      <c r="C46" s="13"/>
      <c r="D46" s="29"/>
    </row>
    <row r="47" spans="1:4" ht="12.75" hidden="1" outlineLevel="1">
      <c r="A47" s="46" t="str">
        <f>Initiation!A13</f>
        <v>Reviewer Name</v>
      </c>
      <c r="B47" s="47"/>
      <c r="C47" s="14"/>
      <c r="D47" s="30"/>
    </row>
    <row r="48" spans="1:4" ht="13.5" hidden="1" outlineLevel="1" collapsed="1" thickBot="1">
      <c r="A48" s="48" t="str">
        <f>Initiation!A14</f>
        <v>Reviewer Comments</v>
      </c>
      <c r="B48" s="49"/>
      <c r="C48" s="144"/>
      <c r="D48" s="145"/>
    </row>
    <row r="49" spans="2:4" ht="13.5" hidden="1" outlineLevel="2" thickBot="1">
      <c r="B49" s="50" t="str">
        <f>Initiation!B15</f>
        <v>Status</v>
      </c>
      <c r="C49" s="51" t="str">
        <f>Initiation!C15</f>
        <v>Question</v>
      </c>
      <c r="D49" s="52" t="str">
        <f>Initiation!D15</f>
        <v>Explanation</v>
      </c>
    </row>
    <row r="50" spans="1:4" ht="38.25" hidden="1" outlineLevel="2">
      <c r="A50" s="53">
        <v>1</v>
      </c>
      <c r="B50" s="18"/>
      <c r="C50" s="134" t="s">
        <v>62</v>
      </c>
      <c r="D50" s="21"/>
    </row>
    <row r="51" spans="1:4" ht="51" hidden="1" outlineLevel="2">
      <c r="A51" s="54">
        <f>A50+1</f>
        <v>2</v>
      </c>
      <c r="B51" s="41"/>
      <c r="C51" s="135" t="s">
        <v>63</v>
      </c>
      <c r="D51" s="43"/>
    </row>
    <row r="52" spans="1:4" ht="12.75" hidden="1" outlineLevel="2">
      <c r="A52" s="56">
        <f>A51+1</f>
        <v>3</v>
      </c>
      <c r="B52" s="19"/>
      <c r="C52" s="42" t="s">
        <v>99</v>
      </c>
      <c r="D52" s="90"/>
    </row>
    <row r="53" spans="1:4" ht="13.5" hidden="1" outlineLevel="2" thickBot="1">
      <c r="A53" s="55">
        <f>A52+1</f>
        <v>4</v>
      </c>
      <c r="B53" s="20" t="s">
        <v>117</v>
      </c>
      <c r="C53" s="88" t="s">
        <v>21</v>
      </c>
      <c r="D53" s="23"/>
    </row>
    <row r="54" ht="13.5" thickBot="1"/>
    <row r="55" spans="1:4" ht="16.5" collapsed="1" thickBot="1">
      <c r="A55" s="31" t="str">
        <f>DashBoard!G8</f>
        <v>Finance</v>
      </c>
      <c r="B55" s="32"/>
      <c r="C55" s="33"/>
      <c r="D55" s="34" t="str">
        <f>IF(COUNTIF(B60:B63,"")&gt;0,"Pending Review",IF(COUNTIF(B60:B63,"Rejected")&gt;0,"Rejected",IF(COUNTIF(B60:B63,"Approved w/Conditions")&gt;0,"Approved w/Conditions",IF(OR(COUNTIF(B60:B63,"Approved")&gt;0,COUNTIF(B60:B63,"Not Applicable")&gt;0),"Approved","Pending Review"))))</f>
        <v>Pending Review</v>
      </c>
    </row>
    <row r="56" spans="1:4" ht="12.75" hidden="1" outlineLevel="1">
      <c r="A56" s="44" t="str">
        <f>Initiation!A12</f>
        <v>Review Date</v>
      </c>
      <c r="B56" s="45"/>
      <c r="C56" s="13"/>
      <c r="D56" s="29"/>
    </row>
    <row r="57" spans="1:4" ht="12.75" hidden="1" outlineLevel="1">
      <c r="A57" s="46" t="str">
        <f>Initiation!A13</f>
        <v>Reviewer Name</v>
      </c>
      <c r="B57" s="47"/>
      <c r="C57" s="14"/>
      <c r="D57" s="30"/>
    </row>
    <row r="58" spans="1:4" ht="13.5" hidden="1" outlineLevel="1" collapsed="1" thickBot="1">
      <c r="A58" s="48" t="str">
        <f>Initiation!A14</f>
        <v>Reviewer Comments</v>
      </c>
      <c r="B58" s="49"/>
      <c r="C58" s="144"/>
      <c r="D58" s="145"/>
    </row>
    <row r="59" spans="2:4" ht="13.5" hidden="1" outlineLevel="2" thickBot="1">
      <c r="B59" s="50" t="str">
        <f>Initiation!B15</f>
        <v>Status</v>
      </c>
      <c r="C59" s="51" t="str">
        <f>Initiation!C15</f>
        <v>Question</v>
      </c>
      <c r="D59" s="52" t="str">
        <f>Initiation!D15</f>
        <v>Explanation</v>
      </c>
    </row>
    <row r="60" spans="1:4" ht="51" hidden="1" outlineLevel="2">
      <c r="A60" s="53">
        <v>1</v>
      </c>
      <c r="B60" s="18"/>
      <c r="C60" s="9" t="s">
        <v>274</v>
      </c>
      <c r="D60" s="21"/>
    </row>
    <row r="61" spans="1:4" ht="12.75" hidden="1" outlineLevel="2">
      <c r="A61" s="56">
        <f>A60+1</f>
        <v>2</v>
      </c>
      <c r="B61" s="19"/>
      <c r="C61" s="10" t="s">
        <v>307</v>
      </c>
      <c r="D61" s="22"/>
    </row>
    <row r="62" spans="1:4" ht="12.75" hidden="1" outlineLevel="2">
      <c r="A62" s="56">
        <f>A61+1</f>
        <v>3</v>
      </c>
      <c r="B62" s="19"/>
      <c r="C62" s="10" t="s">
        <v>99</v>
      </c>
      <c r="D62" s="87"/>
    </row>
    <row r="63" spans="1:4" ht="13.5" hidden="1" outlineLevel="2" thickBot="1">
      <c r="A63" s="57">
        <f>A62+1</f>
        <v>4</v>
      </c>
      <c r="B63" s="20" t="s">
        <v>117</v>
      </c>
      <c r="C63" s="88" t="s">
        <v>21</v>
      </c>
      <c r="D63" s="23"/>
    </row>
    <row r="64" ht="13.5" thickBot="1"/>
    <row r="65" spans="1:4" ht="16.5" collapsed="1" thickBot="1">
      <c r="A65" s="31" t="str">
        <f>DashBoard!H8</f>
        <v>Human Resources</v>
      </c>
      <c r="B65" s="32"/>
      <c r="C65" s="33"/>
      <c r="D65" s="34" t="str">
        <f>IF(COUNTIF(B70:B72,"")&gt;0,"Pending Review",IF(COUNTIF(B70:B72,"Rejected")&gt;0,"Rejected",IF(COUNTIF(B70:B72,"Approved w/Conditions")&gt;0,"Approved w/Conditions",IF(OR(COUNTIF(B70:B72,"Approved")&gt;0,COUNTIF(B70:B72,"Not Applicable")&gt;0),"Approved","Pending Review"))))</f>
        <v>Pending Review</v>
      </c>
    </row>
    <row r="66" spans="1:4" ht="12.75" hidden="1" outlineLevel="1">
      <c r="A66" s="44" t="str">
        <f>Initiation!A12</f>
        <v>Review Date</v>
      </c>
      <c r="B66" s="45"/>
      <c r="C66" s="13"/>
      <c r="D66" s="29"/>
    </row>
    <row r="67" spans="1:4" ht="12.75" hidden="1" outlineLevel="1">
      <c r="A67" s="46" t="str">
        <f>Initiation!A13</f>
        <v>Reviewer Name</v>
      </c>
      <c r="B67" s="47"/>
      <c r="C67" s="14"/>
      <c r="D67" s="30"/>
    </row>
    <row r="68" spans="1:4" ht="13.5" hidden="1" outlineLevel="1" collapsed="1" thickBot="1">
      <c r="A68" s="48" t="str">
        <f>Initiation!A14</f>
        <v>Reviewer Comments</v>
      </c>
      <c r="B68" s="49"/>
      <c r="C68" s="144"/>
      <c r="D68" s="145"/>
    </row>
    <row r="69" spans="2:4" ht="13.5" hidden="1" outlineLevel="2" thickBot="1">
      <c r="B69" s="50" t="str">
        <f>Initiation!B15</f>
        <v>Status</v>
      </c>
      <c r="C69" s="51" t="str">
        <f>Initiation!C15</f>
        <v>Question</v>
      </c>
      <c r="D69" s="52" t="str">
        <f>Initiation!D15</f>
        <v>Explanation</v>
      </c>
    </row>
    <row r="70" spans="1:4" ht="12.75" hidden="1" outlineLevel="2">
      <c r="A70" s="53">
        <v>1</v>
      </c>
      <c r="B70" s="18"/>
      <c r="C70" s="9" t="s">
        <v>307</v>
      </c>
      <c r="D70" s="21"/>
    </row>
    <row r="71" spans="1:4" ht="12.75" hidden="1" outlineLevel="2">
      <c r="A71" s="89">
        <f>A70+1</f>
        <v>2</v>
      </c>
      <c r="B71" s="19"/>
      <c r="C71" s="10" t="s">
        <v>99</v>
      </c>
      <c r="D71" s="90"/>
    </row>
    <row r="72" spans="1:4" ht="13.5" hidden="1" outlineLevel="2" thickBot="1">
      <c r="A72" s="55">
        <f>A71+1</f>
        <v>3</v>
      </c>
      <c r="B72" s="20" t="s">
        <v>117</v>
      </c>
      <c r="C72" s="88" t="s">
        <v>21</v>
      </c>
      <c r="D72" s="23"/>
    </row>
    <row r="73" ht="13.5" thickBot="1"/>
    <row r="74" spans="1:4" ht="16.5" collapsed="1" thickBot="1">
      <c r="A74" s="31" t="str">
        <f>DashBoard!I8</f>
        <v>Performance</v>
      </c>
      <c r="B74" s="32"/>
      <c r="C74" s="33"/>
      <c r="D74" s="34" t="str">
        <f>IF(COUNTIF(B79:B82,"")&gt;0,"Pending Review",IF(COUNTIF(B79:B82,"Rejected")&gt;0,"Rejected",IF(COUNTIF(B79:B82,"Approved w/Conditions")&gt;0,"Approved w/Conditions",IF(OR(COUNTIF(B79:B82,"Approved")&gt;0,COUNTIF(B79:B82,"Not Applicable")&gt;0),"Approved","Pending Review"))))</f>
        <v>Pending Review</v>
      </c>
    </row>
    <row r="75" spans="1:4" ht="12.75" hidden="1" outlineLevel="1">
      <c r="A75" s="44" t="str">
        <f>Initiation!A12</f>
        <v>Review Date</v>
      </c>
      <c r="B75" s="45"/>
      <c r="C75" s="13"/>
      <c r="D75" s="29"/>
    </row>
    <row r="76" spans="1:4" ht="12.75" hidden="1" outlineLevel="1">
      <c r="A76" s="46" t="str">
        <f>Initiation!A13</f>
        <v>Reviewer Name</v>
      </c>
      <c r="B76" s="47"/>
      <c r="C76" s="14"/>
      <c r="D76" s="30"/>
    </row>
    <row r="77" spans="1:4" ht="13.5" hidden="1" outlineLevel="1" collapsed="1" thickBot="1">
      <c r="A77" s="48" t="str">
        <f>Initiation!A14</f>
        <v>Reviewer Comments</v>
      </c>
      <c r="B77" s="49"/>
      <c r="C77" s="144"/>
      <c r="D77" s="145"/>
    </row>
    <row r="78" spans="2:4" ht="13.5" hidden="1" outlineLevel="2" thickBot="1">
      <c r="B78" s="50" t="str">
        <f>Initiation!B15</f>
        <v>Status</v>
      </c>
      <c r="C78" s="51" t="str">
        <f>Initiation!C15</f>
        <v>Question</v>
      </c>
      <c r="D78" s="52" t="str">
        <f>Initiation!D15</f>
        <v>Explanation</v>
      </c>
    </row>
    <row r="79" spans="1:4" ht="63.75" hidden="1" outlineLevel="2">
      <c r="A79" s="53">
        <v>1</v>
      </c>
      <c r="B79" s="18"/>
      <c r="C79" s="9" t="s">
        <v>319</v>
      </c>
      <c r="D79" s="21"/>
    </row>
    <row r="80" spans="1:4" ht="12.75" hidden="1" outlineLevel="2">
      <c r="A80" s="56">
        <f>A79+1</f>
        <v>2</v>
      </c>
      <c r="B80" s="19"/>
      <c r="C80" s="10" t="s">
        <v>307</v>
      </c>
      <c r="D80" s="22"/>
    </row>
    <row r="81" spans="1:4" ht="12.75" hidden="1" outlineLevel="2">
      <c r="A81" s="56">
        <f>A80+1</f>
        <v>3</v>
      </c>
      <c r="B81" s="19"/>
      <c r="C81" s="10" t="s">
        <v>99</v>
      </c>
      <c r="D81" s="87"/>
    </row>
    <row r="82" spans="1:4" ht="13.5" hidden="1" outlineLevel="2" thickBot="1">
      <c r="A82" s="57">
        <f>A81+1</f>
        <v>4</v>
      </c>
      <c r="B82" s="20" t="s">
        <v>117</v>
      </c>
      <c r="C82" s="88" t="s">
        <v>21</v>
      </c>
      <c r="D82" s="23"/>
    </row>
    <row r="83" ht="13.5" thickBot="1"/>
    <row r="84" spans="1:4" ht="16.5" collapsed="1" thickBot="1">
      <c r="A84" s="31" t="str">
        <f>DashBoard!J8</f>
        <v>Section 508</v>
      </c>
      <c r="B84" s="32"/>
      <c r="C84" s="33"/>
      <c r="D84" s="34" t="str">
        <f>IF(COUNTIF(B89:B92,"")&gt;0,"Pending Review",IF(COUNTIF(B89:B92,"Rejected")&gt;0,"Rejected",IF(COUNTIF(B89:B92,"Approved w/Conditions")&gt;0,"Approved w/Conditions",IF(OR(COUNTIF(B89:B92,"Approved")&gt;0,COUNTIF(B89:B92,"Not Applicable")&gt;0),"Approved","Pending Review"))))</f>
        <v>Pending Review</v>
      </c>
    </row>
    <row r="85" spans="1:4" ht="12.75" hidden="1" outlineLevel="1">
      <c r="A85" s="44" t="str">
        <f>Initiation!A12</f>
        <v>Review Date</v>
      </c>
      <c r="B85" s="45"/>
      <c r="C85" s="13"/>
      <c r="D85" s="29"/>
    </row>
    <row r="86" spans="1:4" ht="12.75" hidden="1" outlineLevel="1">
      <c r="A86" s="46" t="str">
        <f>Initiation!A13</f>
        <v>Reviewer Name</v>
      </c>
      <c r="B86" s="47"/>
      <c r="C86" s="14"/>
      <c r="D86" s="30"/>
    </row>
    <row r="87" spans="1:4" ht="13.5" hidden="1" outlineLevel="1" collapsed="1" thickBot="1">
      <c r="A87" s="48" t="str">
        <f>Initiation!A14</f>
        <v>Reviewer Comments</v>
      </c>
      <c r="B87" s="49"/>
      <c r="C87" s="144"/>
      <c r="D87" s="148"/>
    </row>
    <row r="88" spans="2:4" ht="13.5" hidden="1" outlineLevel="2" thickBot="1">
      <c r="B88" s="50" t="str">
        <f>Initiation!B15</f>
        <v>Status</v>
      </c>
      <c r="C88" s="51" t="str">
        <f>Initiation!C15</f>
        <v>Question</v>
      </c>
      <c r="D88" s="52" t="str">
        <f>Initiation!D15</f>
        <v>Explanation</v>
      </c>
    </row>
    <row r="89" spans="1:4" ht="25.5" hidden="1" outlineLevel="2">
      <c r="A89" s="53">
        <v>1</v>
      </c>
      <c r="B89" s="63"/>
      <c r="C89" s="9" t="s">
        <v>317</v>
      </c>
      <c r="D89" s="21"/>
    </row>
    <row r="90" spans="1:4" ht="12.75" hidden="1" outlineLevel="2">
      <c r="A90" s="56">
        <f>A89+1</f>
        <v>2</v>
      </c>
      <c r="B90" s="64"/>
      <c r="C90" s="10" t="s">
        <v>307</v>
      </c>
      <c r="D90" s="22"/>
    </row>
    <row r="91" spans="1:4" ht="12.75" hidden="1" outlineLevel="2">
      <c r="A91" s="56">
        <f>A90+1</f>
        <v>3</v>
      </c>
      <c r="B91" s="64"/>
      <c r="C91" s="10" t="s">
        <v>99</v>
      </c>
      <c r="D91" s="87"/>
    </row>
    <row r="92" spans="1:4" ht="13.5" hidden="1" outlineLevel="2" thickBot="1">
      <c r="A92" s="57">
        <f>A91+1</f>
        <v>4</v>
      </c>
      <c r="B92" s="121" t="s">
        <v>117</v>
      </c>
      <c r="C92" s="88" t="s">
        <v>21</v>
      </c>
      <c r="D92" s="23"/>
    </row>
    <row r="93" ht="13.5" thickBot="1"/>
    <row r="94" spans="1:4" ht="16.5" collapsed="1" thickBot="1">
      <c r="A94" s="31" t="str">
        <f>DashBoard!K8</f>
        <v>Security</v>
      </c>
      <c r="B94" s="32"/>
      <c r="C94" s="33"/>
      <c r="D94" s="34" t="str">
        <f>IF(COUNTIF(B99:B111,"")&gt;0,"Pending Review",IF(COUNTIF(B99:B111,"Rejected")&gt;0,"Rejected",IF(COUNTIF(B99:B111,"Approved w/Conditions")&gt;0,"Approved w/Conditions",IF(OR(COUNTIF(B99:B111,"Approved")&gt;0,COUNTIF(B99:B111,"Not Applicable")&gt;0),"Approved","Pending Review"))))</f>
        <v>Pending Review</v>
      </c>
    </row>
    <row r="95" spans="1:4" ht="12.75" hidden="1" outlineLevel="1">
      <c r="A95" s="44" t="str">
        <f>Initiation!A12</f>
        <v>Review Date</v>
      </c>
      <c r="B95" s="45"/>
      <c r="C95" s="13"/>
      <c r="D95" s="29"/>
    </row>
    <row r="96" spans="1:4" ht="12.75" hidden="1" outlineLevel="1">
      <c r="A96" s="46" t="str">
        <f>Initiation!A13</f>
        <v>Reviewer Name</v>
      </c>
      <c r="B96" s="47"/>
      <c r="C96" s="14"/>
      <c r="D96" s="30"/>
    </row>
    <row r="97" spans="1:4" ht="13.5" hidden="1" outlineLevel="1" collapsed="1" thickBot="1">
      <c r="A97" s="48" t="str">
        <f>Initiation!A14</f>
        <v>Reviewer Comments</v>
      </c>
      <c r="B97" s="49"/>
      <c r="C97" s="144"/>
      <c r="D97" s="148"/>
    </row>
    <row r="98" spans="2:4" ht="13.5" hidden="1" outlineLevel="2" thickBot="1">
      <c r="B98" s="50" t="str">
        <f>Initiation!B15</f>
        <v>Status</v>
      </c>
      <c r="C98" s="51" t="str">
        <f>Initiation!C15</f>
        <v>Question</v>
      </c>
      <c r="D98" s="52" t="str">
        <f>Initiation!D15</f>
        <v>Explanation</v>
      </c>
    </row>
    <row r="99" spans="1:4" ht="51" hidden="1" outlineLevel="2">
      <c r="A99" s="53">
        <v>1</v>
      </c>
      <c r="B99" s="63"/>
      <c r="C99" s="9" t="s">
        <v>308</v>
      </c>
      <c r="D99" s="21"/>
    </row>
    <row r="100" spans="1:4" ht="51" hidden="1" outlineLevel="2">
      <c r="A100" s="54">
        <f>A99+1</f>
        <v>2</v>
      </c>
      <c r="B100" s="65"/>
      <c r="C100" s="42" t="s">
        <v>309</v>
      </c>
      <c r="D100" s="43"/>
    </row>
    <row r="101" spans="1:4" ht="38.25" hidden="1" outlineLevel="2">
      <c r="A101" s="54">
        <f aca="true" t="shared" si="1" ref="A101:A111">A100+1</f>
        <v>3</v>
      </c>
      <c r="B101" s="65"/>
      <c r="C101" s="42" t="s">
        <v>310</v>
      </c>
      <c r="D101" s="43"/>
    </row>
    <row r="102" spans="1:4" ht="25.5" hidden="1" outlineLevel="2">
      <c r="A102" s="54">
        <f t="shared" si="1"/>
        <v>4</v>
      </c>
      <c r="B102" s="65"/>
      <c r="C102" s="42" t="s">
        <v>311</v>
      </c>
      <c r="D102" s="43"/>
    </row>
    <row r="103" spans="1:4" ht="51" hidden="1" outlineLevel="2">
      <c r="A103" s="54">
        <f t="shared" si="1"/>
        <v>5</v>
      </c>
      <c r="B103" s="65"/>
      <c r="C103" s="42" t="s">
        <v>312</v>
      </c>
      <c r="D103" s="43"/>
    </row>
    <row r="104" spans="1:4" ht="51" hidden="1" outlineLevel="2">
      <c r="A104" s="54">
        <f t="shared" si="1"/>
        <v>6</v>
      </c>
      <c r="B104" s="65"/>
      <c r="C104" s="42" t="s">
        <v>271</v>
      </c>
      <c r="D104" s="43"/>
    </row>
    <row r="105" spans="1:4" ht="63.75" hidden="1" outlineLevel="2">
      <c r="A105" s="54">
        <f t="shared" si="1"/>
        <v>7</v>
      </c>
      <c r="B105" s="65"/>
      <c r="C105" s="42" t="s">
        <v>313</v>
      </c>
      <c r="D105" s="43"/>
    </row>
    <row r="106" spans="1:4" ht="38.25" hidden="1" outlineLevel="2">
      <c r="A106" s="54">
        <f t="shared" si="1"/>
        <v>8</v>
      </c>
      <c r="B106" s="65"/>
      <c r="C106" s="42" t="s">
        <v>314</v>
      </c>
      <c r="D106" s="43"/>
    </row>
    <row r="107" spans="1:4" ht="25.5" hidden="1" outlineLevel="2">
      <c r="A107" s="54">
        <f t="shared" si="1"/>
        <v>9</v>
      </c>
      <c r="B107" s="65"/>
      <c r="C107" s="42" t="s">
        <v>315</v>
      </c>
      <c r="D107" s="43"/>
    </row>
    <row r="108" spans="1:4" ht="25.5" hidden="1" outlineLevel="2">
      <c r="A108" s="54">
        <f t="shared" si="1"/>
        <v>10</v>
      </c>
      <c r="B108" s="65"/>
      <c r="C108" s="42" t="s">
        <v>316</v>
      </c>
      <c r="D108" s="43"/>
    </row>
    <row r="109" spans="1:4" ht="12.75" hidden="1" outlineLevel="2">
      <c r="A109" s="54">
        <f t="shared" si="1"/>
        <v>11</v>
      </c>
      <c r="B109" s="65"/>
      <c r="C109" s="42" t="s">
        <v>307</v>
      </c>
      <c r="D109" s="43"/>
    </row>
    <row r="110" spans="1:4" ht="12.75" hidden="1" outlineLevel="2">
      <c r="A110" s="56">
        <f t="shared" si="1"/>
        <v>12</v>
      </c>
      <c r="B110" s="64"/>
      <c r="C110" s="10" t="s">
        <v>99</v>
      </c>
      <c r="D110" s="90"/>
    </row>
    <row r="111" spans="1:4" ht="13.5" hidden="1" outlineLevel="2" thickBot="1">
      <c r="A111" s="55">
        <f t="shared" si="1"/>
        <v>13</v>
      </c>
      <c r="B111" s="121" t="s">
        <v>117</v>
      </c>
      <c r="C111" s="88" t="s">
        <v>21</v>
      </c>
      <c r="D111" s="23"/>
    </row>
    <row r="112" ht="13.5" thickBot="1"/>
    <row r="113" spans="1:4" ht="16.5" collapsed="1" thickBot="1">
      <c r="A113" s="31" t="str">
        <f>DashBoard!Q8</f>
        <v>EPLC Deliverables</v>
      </c>
      <c r="B113" s="32"/>
      <c r="C113" s="33"/>
      <c r="D113" s="34" t="str">
        <f>IF(COUNTIF(B118:B131,"")&gt;0,"Pending Review",IF(COUNTIF(B118:B131,"Rejected")&gt;0,"Rejected",IF(COUNTIF(B118:B131,"Approved w/Conditions")&gt;0,"Approved w/Conditions",IF(OR(COUNTIF(B118:B131,"Approved")&gt;0,COUNTIF(B118:B131,"Not Applicable")&gt;0),"Approved","Pending Review"))))</f>
        <v>Pending Review</v>
      </c>
    </row>
    <row r="114" spans="1:4" ht="12.75" hidden="1" outlineLevel="1">
      <c r="A114" s="44" t="str">
        <f>Initiation!A12</f>
        <v>Review Date</v>
      </c>
      <c r="B114" s="45"/>
      <c r="C114" s="13"/>
      <c r="D114" s="29"/>
    </row>
    <row r="115" spans="1:4" ht="12.75" hidden="1" outlineLevel="1">
      <c r="A115" s="46" t="str">
        <f>Initiation!A13</f>
        <v>Reviewer Name</v>
      </c>
      <c r="B115" s="47"/>
      <c r="C115" s="14"/>
      <c r="D115" s="30"/>
    </row>
    <row r="116" spans="1:4" ht="13.5" hidden="1" outlineLevel="1" collapsed="1" thickBot="1">
      <c r="A116" s="48" t="str">
        <f>Initiation!A14</f>
        <v>Reviewer Comments</v>
      </c>
      <c r="B116" s="49"/>
      <c r="C116" s="144"/>
      <c r="D116" s="148"/>
    </row>
    <row r="117" spans="2:4" ht="13.5" hidden="1" outlineLevel="2" thickBot="1">
      <c r="B117" s="50" t="str">
        <f>Initiation!B15</f>
        <v>Status</v>
      </c>
      <c r="C117" s="51" t="str">
        <f>Initiation!C15</f>
        <v>Question</v>
      </c>
      <c r="D117" s="52" t="str">
        <f>Initiation!D15</f>
        <v>Explanation</v>
      </c>
    </row>
    <row r="118" spans="1:4" ht="12.75" hidden="1" outlineLevel="2">
      <c r="A118" s="53">
        <v>1</v>
      </c>
      <c r="B118" s="63"/>
      <c r="C118" s="9" t="s">
        <v>322</v>
      </c>
      <c r="D118" s="21"/>
    </row>
    <row r="119" spans="1:4" ht="12.75" hidden="1" outlineLevel="2">
      <c r="A119" s="54">
        <f>A118+1</f>
        <v>2</v>
      </c>
      <c r="B119" s="65"/>
      <c r="C119" s="42" t="s">
        <v>323</v>
      </c>
      <c r="D119" s="43"/>
    </row>
    <row r="120" spans="1:4" ht="12.75" hidden="1" outlineLevel="2">
      <c r="A120" s="54">
        <f aca="true" t="shared" si="2" ref="A120:A131">A119+1</f>
        <v>3</v>
      </c>
      <c r="B120" s="65"/>
      <c r="C120" s="42" t="s">
        <v>282</v>
      </c>
      <c r="D120" s="43"/>
    </row>
    <row r="121" spans="1:4" ht="12.75" hidden="1" outlineLevel="2">
      <c r="A121" s="54">
        <f t="shared" si="2"/>
        <v>4</v>
      </c>
      <c r="B121" s="65"/>
      <c r="C121" s="42" t="s">
        <v>324</v>
      </c>
      <c r="D121" s="43"/>
    </row>
    <row r="122" spans="1:4" ht="25.5" hidden="1" outlineLevel="2">
      <c r="A122" s="54">
        <f t="shared" si="2"/>
        <v>5</v>
      </c>
      <c r="B122" s="65"/>
      <c r="C122" s="42" t="s">
        <v>325</v>
      </c>
      <c r="D122" s="43"/>
    </row>
    <row r="123" spans="1:4" ht="12.75" hidden="1" outlineLevel="2">
      <c r="A123" s="54">
        <f t="shared" si="2"/>
        <v>6</v>
      </c>
      <c r="B123" s="65"/>
      <c r="C123" s="42" t="s">
        <v>326</v>
      </c>
      <c r="D123" s="43"/>
    </row>
    <row r="124" spans="1:4" ht="12.75" hidden="1" outlineLevel="2">
      <c r="A124" s="54">
        <f t="shared" si="2"/>
        <v>7</v>
      </c>
      <c r="B124" s="65"/>
      <c r="C124" s="42" t="s">
        <v>327</v>
      </c>
      <c r="D124" s="43"/>
    </row>
    <row r="125" spans="1:4" ht="12.75" hidden="1" outlineLevel="2">
      <c r="A125" s="54">
        <f t="shared" si="2"/>
        <v>8</v>
      </c>
      <c r="B125" s="65"/>
      <c r="C125" s="42" t="s">
        <v>328</v>
      </c>
      <c r="D125" s="43"/>
    </row>
    <row r="126" spans="1:4" ht="12.75" hidden="1" outlineLevel="2">
      <c r="A126" s="54">
        <f t="shared" si="2"/>
        <v>9</v>
      </c>
      <c r="B126" s="65"/>
      <c r="C126" s="42" t="s">
        <v>329</v>
      </c>
      <c r="D126" s="43"/>
    </row>
    <row r="127" spans="1:4" ht="12.75" hidden="1" outlineLevel="2">
      <c r="A127" s="54">
        <f t="shared" si="2"/>
        <v>10</v>
      </c>
      <c r="B127" s="65"/>
      <c r="C127" s="42" t="s">
        <v>330</v>
      </c>
      <c r="D127" s="43"/>
    </row>
    <row r="128" spans="1:4" ht="12.75" hidden="1" outlineLevel="2">
      <c r="A128" s="54">
        <f t="shared" si="2"/>
        <v>11</v>
      </c>
      <c r="B128" s="65"/>
      <c r="C128" s="42" t="s">
        <v>331</v>
      </c>
      <c r="D128" s="43"/>
    </row>
    <row r="129" spans="1:4" ht="12.75" hidden="1" outlineLevel="2">
      <c r="A129" s="54">
        <f t="shared" si="2"/>
        <v>12</v>
      </c>
      <c r="B129" s="65"/>
      <c r="C129" s="42" t="s">
        <v>332</v>
      </c>
      <c r="D129" s="43"/>
    </row>
    <row r="130" spans="1:4" ht="12.75" hidden="1" outlineLevel="2">
      <c r="A130" s="56">
        <f t="shared" si="2"/>
        <v>13</v>
      </c>
      <c r="B130" s="64"/>
      <c r="C130" s="10" t="s">
        <v>99</v>
      </c>
      <c r="D130" s="90"/>
    </row>
    <row r="131" spans="1:4" ht="13.5" hidden="1" outlineLevel="2" thickBot="1">
      <c r="A131" s="55">
        <f t="shared" si="2"/>
        <v>14</v>
      </c>
      <c r="B131" s="121" t="s">
        <v>117</v>
      </c>
      <c r="C131" s="88" t="s">
        <v>21</v>
      </c>
      <c r="D131" s="23"/>
    </row>
    <row r="132" ht="13.5" thickBot="1"/>
    <row r="133" spans="1:4" ht="16.5" collapsed="1" thickBot="1">
      <c r="A133" s="31" t="str">
        <f>DashBoard!R8</f>
        <v>Phase Exit Criteria</v>
      </c>
      <c r="B133" s="32"/>
      <c r="C133" s="33"/>
      <c r="D133" s="34" t="str">
        <f>IF(COUNTIF(B138:B145,"")&gt;0,"Pending Review",IF(COUNTIF(B138:B145,"Rejected")&gt;0,"Rejected",IF(COUNTIF(B138:B145,"Approved w/Conditions")&gt;0,"Approved w/Conditions",IF(OR(COUNTIF(B138:B145,"Approved")&gt;0,COUNTIF(B138:B145,"Not Applicable")&gt;0),"Approved","Pending Review"))))</f>
        <v>Pending Review</v>
      </c>
    </row>
    <row r="134" spans="1:4" ht="12.75" hidden="1" outlineLevel="1">
      <c r="A134" s="44" t="str">
        <f>Initiation!A12</f>
        <v>Review Date</v>
      </c>
      <c r="B134" s="45"/>
      <c r="C134" s="13"/>
      <c r="D134" s="29"/>
    </row>
    <row r="135" spans="1:4" ht="12.75" hidden="1" outlineLevel="1">
      <c r="A135" s="46" t="str">
        <f>Initiation!A13</f>
        <v>Reviewer Name</v>
      </c>
      <c r="B135" s="47"/>
      <c r="C135" s="14"/>
      <c r="D135" s="30"/>
    </row>
    <row r="136" spans="1:4" ht="13.5" hidden="1" outlineLevel="1" collapsed="1" thickBot="1">
      <c r="A136" s="48" t="str">
        <f>Initiation!A14</f>
        <v>Reviewer Comments</v>
      </c>
      <c r="B136" s="49"/>
      <c r="C136" s="144"/>
      <c r="D136" s="148"/>
    </row>
    <row r="137" spans="2:4" ht="13.5" hidden="1" outlineLevel="2" thickBot="1">
      <c r="B137" s="50" t="str">
        <f>Initiation!B15</f>
        <v>Status</v>
      </c>
      <c r="C137" s="51" t="str">
        <f>Initiation!C15</f>
        <v>Question</v>
      </c>
      <c r="D137" s="52" t="str">
        <f>Initiation!D15</f>
        <v>Explanation</v>
      </c>
    </row>
    <row r="138" spans="1:4" ht="38.25" hidden="1" outlineLevel="2">
      <c r="A138" s="53">
        <v>1</v>
      </c>
      <c r="B138" s="63"/>
      <c r="C138" s="9" t="s">
        <v>333</v>
      </c>
      <c r="D138" s="21"/>
    </row>
    <row r="139" spans="1:4" ht="25.5" hidden="1" outlineLevel="2">
      <c r="A139" s="54">
        <f aca="true" t="shared" si="3" ref="A139:A145">A138+1</f>
        <v>2</v>
      </c>
      <c r="B139" s="65"/>
      <c r="C139" s="42" t="s">
        <v>334</v>
      </c>
      <c r="D139" s="43"/>
    </row>
    <row r="140" spans="1:4" ht="38.25" hidden="1" outlineLevel="2">
      <c r="A140" s="54">
        <f t="shared" si="3"/>
        <v>3</v>
      </c>
      <c r="B140" s="65"/>
      <c r="C140" s="42" t="s">
        <v>335</v>
      </c>
      <c r="D140" s="43"/>
    </row>
    <row r="141" spans="1:4" ht="63.75" hidden="1" outlineLevel="2">
      <c r="A141" s="54">
        <f t="shared" si="3"/>
        <v>4</v>
      </c>
      <c r="B141" s="65"/>
      <c r="C141" s="42" t="s">
        <v>220</v>
      </c>
      <c r="D141" s="43"/>
    </row>
    <row r="142" spans="1:4" ht="38.25" hidden="1" outlineLevel="2">
      <c r="A142" s="54">
        <f t="shared" si="3"/>
        <v>5</v>
      </c>
      <c r="B142" s="65"/>
      <c r="C142" s="42" t="s">
        <v>221</v>
      </c>
      <c r="D142" s="43"/>
    </row>
    <row r="143" spans="1:4" ht="102" hidden="1" outlineLevel="2">
      <c r="A143" s="54">
        <f t="shared" si="3"/>
        <v>6</v>
      </c>
      <c r="B143" s="65"/>
      <c r="C143" s="42" t="s">
        <v>264</v>
      </c>
      <c r="D143" s="43"/>
    </row>
    <row r="144" spans="1:4" ht="12.75" hidden="1" outlineLevel="2">
      <c r="A144" s="56">
        <f t="shared" si="3"/>
        <v>7</v>
      </c>
      <c r="B144" s="64"/>
      <c r="C144" s="10" t="s">
        <v>99</v>
      </c>
      <c r="D144" s="90"/>
    </row>
    <row r="145" spans="1:4" ht="13.5" hidden="1" outlineLevel="2" thickBot="1">
      <c r="A145" s="55">
        <f t="shared" si="3"/>
        <v>8</v>
      </c>
      <c r="B145" s="121" t="s">
        <v>117</v>
      </c>
      <c r="C145" s="88" t="s">
        <v>21</v>
      </c>
      <c r="D145" s="23"/>
    </row>
    <row r="146" ht="13.5" thickBot="1"/>
    <row r="147" spans="1:4" ht="16.5" collapsed="1" thickBot="1">
      <c r="A147" s="31" t="str">
        <f>DashBoard!S8</f>
        <v>Formal Governance</v>
      </c>
      <c r="B147" s="32"/>
      <c r="C147" s="33"/>
      <c r="D147" s="34" t="str">
        <f>IF(COUNTIF(B152:B154,"")&gt;0,"Pending Review",IF(COUNTIF(B152:B154,"Rejected")&gt;0,"Rejected",IF(COUNTIF(B152:B154,"Approved w/Conditions")&gt;0,"Approved w/Conditions",IF(OR(COUNTIF(B152:B154,"Approved")&gt;0,COUNTIF(B152:B154,"Not Applicable")&gt;0),"Approved","Pending Review"))))</f>
        <v>Pending Review</v>
      </c>
    </row>
    <row r="148" spans="1:4" ht="12.75" hidden="1" outlineLevel="1">
      <c r="A148" s="44" t="str">
        <f>Initiation!A12</f>
        <v>Review Date</v>
      </c>
      <c r="B148" s="45"/>
      <c r="C148" s="13"/>
      <c r="D148" s="29"/>
    </row>
    <row r="149" spans="1:4" ht="12.75" hidden="1" outlineLevel="1">
      <c r="A149" s="46" t="str">
        <f>Initiation!A13</f>
        <v>Reviewer Name</v>
      </c>
      <c r="B149" s="47"/>
      <c r="C149" s="14"/>
      <c r="D149" s="30"/>
    </row>
    <row r="150" spans="1:4" ht="13.5" hidden="1" outlineLevel="1" collapsed="1" thickBot="1">
      <c r="A150" s="48" t="str">
        <f>Initiation!A14</f>
        <v>Reviewer Comments</v>
      </c>
      <c r="B150" s="49"/>
      <c r="C150" s="144"/>
      <c r="D150" s="148"/>
    </row>
    <row r="151" spans="2:4" ht="13.5" hidden="1" outlineLevel="2" thickBot="1">
      <c r="B151" s="50" t="str">
        <f>Initiation!B15</f>
        <v>Status</v>
      </c>
      <c r="C151" s="51" t="str">
        <f>Initiation!C15</f>
        <v>Question</v>
      </c>
      <c r="D151" s="52" t="str">
        <f>Initiation!D15</f>
        <v>Explanation</v>
      </c>
    </row>
    <row r="152" spans="1:4" ht="12.75" hidden="1" outlineLevel="2">
      <c r="A152" s="53">
        <v>1</v>
      </c>
      <c r="B152" s="63"/>
      <c r="C152" s="9" t="s">
        <v>99</v>
      </c>
      <c r="D152" s="21"/>
    </row>
    <row r="153" spans="1:4" ht="12.75" hidden="1" outlineLevel="2">
      <c r="A153" s="54">
        <f>A152+1</f>
        <v>2</v>
      </c>
      <c r="B153" s="64"/>
      <c r="C153" s="10" t="s">
        <v>99</v>
      </c>
      <c r="D153" s="43"/>
    </row>
    <row r="154" spans="1:4" ht="13.5" hidden="1" outlineLevel="2" thickBot="1">
      <c r="A154" s="55">
        <f>A153+1</f>
        <v>3</v>
      </c>
      <c r="B154" s="121" t="s">
        <v>117</v>
      </c>
      <c r="C154" s="88" t="s">
        <v>21</v>
      </c>
      <c r="D154" s="23"/>
    </row>
    <row r="156" spans="1:4" ht="16.5" hidden="1" collapsed="1" thickBot="1">
      <c r="A156" s="31" t="str">
        <f>DashBoard!L8</f>
        <v>User Defined 1</v>
      </c>
      <c r="B156" s="32"/>
      <c r="C156" s="33"/>
      <c r="D156" s="34" t="str">
        <f>IF(COUNTIF(B161:B163,"")&gt;0,"Pending Review",IF(COUNTIF(B161:B163,"Rejected")&gt;0,"Rejected",IF(COUNTIF(B161:B163,"Approved w/Conditions")&gt;0,"Approved w/Conditions",IF(OR(COUNTIF(B161:B163,"Approved")&gt;0,COUNTIF(B161:B163,"Not Applicable")&gt;0),"Approved","Pending Review"))))</f>
        <v>Approved</v>
      </c>
    </row>
    <row r="157" spans="1:4" ht="12.75" hidden="1" outlineLevel="1">
      <c r="A157" s="44" t="s">
        <v>106</v>
      </c>
      <c r="B157" s="45"/>
      <c r="C157" s="13"/>
      <c r="D157" s="29"/>
    </row>
    <row r="158" spans="1:4" ht="12.75" hidden="1" outlineLevel="1">
      <c r="A158" s="46" t="s">
        <v>107</v>
      </c>
      <c r="B158" s="47"/>
      <c r="C158" s="14"/>
      <c r="D158" s="30"/>
    </row>
    <row r="159" spans="1:4" ht="13.5" hidden="1" outlineLevel="1" collapsed="1" thickBot="1">
      <c r="A159" s="48" t="s">
        <v>108</v>
      </c>
      <c r="B159" s="49"/>
      <c r="C159" s="144"/>
      <c r="D159" s="148"/>
    </row>
    <row r="160" spans="2:4" ht="13.5" customHeight="1" hidden="1" outlineLevel="2" thickBot="1">
      <c r="B160" s="50" t="s">
        <v>100</v>
      </c>
      <c r="C160" s="51" t="s">
        <v>93</v>
      </c>
      <c r="D160" s="52" t="s">
        <v>19</v>
      </c>
    </row>
    <row r="161" spans="1:4" ht="12.75" customHeight="1" hidden="1" outlineLevel="2">
      <c r="A161" s="53">
        <v>1</v>
      </c>
      <c r="B161" s="19" t="s">
        <v>117</v>
      </c>
      <c r="C161" s="11" t="s">
        <v>32</v>
      </c>
      <c r="D161" s="21"/>
    </row>
    <row r="162" spans="1:4" ht="12.75" customHeight="1" hidden="1" outlineLevel="2">
      <c r="A162" s="56">
        <f>A161+1</f>
        <v>2</v>
      </c>
      <c r="B162" s="19" t="s">
        <v>117</v>
      </c>
      <c r="C162" s="12" t="s">
        <v>32</v>
      </c>
      <c r="D162" s="22"/>
    </row>
    <row r="163" spans="1:4" ht="13.5" customHeight="1" hidden="1" outlineLevel="2" thickBot="1">
      <c r="A163" s="57">
        <f>A162+1</f>
        <v>3</v>
      </c>
      <c r="B163" s="20" t="s">
        <v>117</v>
      </c>
      <c r="C163" s="88" t="s">
        <v>21</v>
      </c>
      <c r="D163" s="23"/>
    </row>
    <row r="164" ht="13.5" hidden="1" thickBot="1"/>
    <row r="165" spans="1:4" ht="16.5" hidden="1" collapsed="1" thickBot="1">
      <c r="A165" s="31" t="str">
        <f>DashBoard!M8</f>
        <v>User Defined 2</v>
      </c>
      <c r="B165" s="32"/>
      <c r="C165" s="33"/>
      <c r="D165" s="34" t="str">
        <f>IF(COUNTIF(B170:B172,"")&gt;0,"Pending Review",IF(COUNTIF(B170:B172,"Rejected")&gt;0,"Rejected",IF(COUNTIF(B170:B172,"Approved w/Conditions")&gt;0,"Approved w/Conditions",IF(OR(COUNTIF(B170:B172,"Approved")&gt;0,COUNTIF(B170:B172,"Not Applicable")&gt;0),"Approved","Pending Review"))))</f>
        <v>Approved</v>
      </c>
    </row>
    <row r="166" spans="1:4" ht="12.75" hidden="1" outlineLevel="1">
      <c r="A166" s="44" t="s">
        <v>106</v>
      </c>
      <c r="B166" s="45"/>
      <c r="C166" s="13"/>
      <c r="D166" s="29"/>
    </row>
    <row r="167" spans="1:4" ht="12.75" hidden="1" outlineLevel="1">
      <c r="A167" s="46" t="s">
        <v>107</v>
      </c>
      <c r="B167" s="47"/>
      <c r="C167" s="14"/>
      <c r="D167" s="30"/>
    </row>
    <row r="168" spans="1:4" ht="13.5" hidden="1" outlineLevel="1" collapsed="1" thickBot="1">
      <c r="A168" s="48" t="s">
        <v>108</v>
      </c>
      <c r="B168" s="49"/>
      <c r="C168" s="144"/>
      <c r="D168" s="148"/>
    </row>
    <row r="169" spans="2:4" ht="13.5" customHeight="1" hidden="1" outlineLevel="2" thickBot="1">
      <c r="B169" s="50" t="s">
        <v>100</v>
      </c>
      <c r="C169" s="51" t="s">
        <v>93</v>
      </c>
      <c r="D169" s="52" t="s">
        <v>19</v>
      </c>
    </row>
    <row r="170" spans="1:4" ht="12.75" customHeight="1" hidden="1" outlineLevel="2">
      <c r="A170" s="53">
        <v>1</v>
      </c>
      <c r="B170" s="19" t="s">
        <v>117</v>
      </c>
      <c r="C170" s="11" t="s">
        <v>32</v>
      </c>
      <c r="D170" s="21"/>
    </row>
    <row r="171" spans="1:4" ht="12.75" customHeight="1" hidden="1" outlineLevel="2">
      <c r="A171" s="56">
        <f>A170+1</f>
        <v>2</v>
      </c>
      <c r="B171" s="19" t="s">
        <v>117</v>
      </c>
      <c r="C171" s="12" t="s">
        <v>32</v>
      </c>
      <c r="D171" s="22"/>
    </row>
    <row r="172" spans="1:4" ht="13.5" customHeight="1" hidden="1" outlineLevel="2" thickBot="1">
      <c r="A172" s="57">
        <f>A171+1</f>
        <v>3</v>
      </c>
      <c r="B172" s="20" t="s">
        <v>117</v>
      </c>
      <c r="C172" s="88" t="s">
        <v>21</v>
      </c>
      <c r="D172" s="23"/>
    </row>
    <row r="173" ht="13.5" hidden="1" thickBot="1"/>
    <row r="174" spans="1:4" ht="16.5" hidden="1" collapsed="1" thickBot="1">
      <c r="A174" s="31" t="str">
        <f>DashBoard!N8</f>
        <v>User Defined 3</v>
      </c>
      <c r="B174" s="32"/>
      <c r="C174" s="33"/>
      <c r="D174" s="34" t="str">
        <f>IF(COUNTIF(B179:B181,"")&gt;0,"Pending Review",IF(COUNTIF(B179:B181,"Rejected")&gt;0,"Rejected",IF(COUNTIF(B179:B181,"Approved w/Conditions")&gt;0,"Approved w/Conditions",IF(OR(COUNTIF(B179:B181,"Approved")&gt;0,COUNTIF(B179:B181,"Not Applicable")&gt;0),"Approved","Pending Review"))))</f>
        <v>Approved</v>
      </c>
    </row>
    <row r="175" spans="1:4" ht="12.75" hidden="1" outlineLevel="1">
      <c r="A175" s="44" t="s">
        <v>106</v>
      </c>
      <c r="B175" s="45"/>
      <c r="C175" s="13"/>
      <c r="D175" s="29"/>
    </row>
    <row r="176" spans="1:4" ht="12.75" hidden="1" outlineLevel="1">
      <c r="A176" s="46" t="s">
        <v>107</v>
      </c>
      <c r="B176" s="47"/>
      <c r="C176" s="14"/>
      <c r="D176" s="30"/>
    </row>
    <row r="177" spans="1:4" ht="13.5" hidden="1" outlineLevel="1" collapsed="1" thickBot="1">
      <c r="A177" s="48" t="s">
        <v>108</v>
      </c>
      <c r="B177" s="49"/>
      <c r="C177" s="144"/>
      <c r="D177" s="148"/>
    </row>
    <row r="178" spans="2:4" ht="13.5" customHeight="1" hidden="1" outlineLevel="2" thickBot="1">
      <c r="B178" s="50" t="s">
        <v>100</v>
      </c>
      <c r="C178" s="51" t="s">
        <v>93</v>
      </c>
      <c r="D178" s="52" t="s">
        <v>19</v>
      </c>
    </row>
    <row r="179" spans="1:4" ht="12.75" customHeight="1" hidden="1" outlineLevel="2">
      <c r="A179" s="53">
        <v>1</v>
      </c>
      <c r="B179" s="19" t="s">
        <v>117</v>
      </c>
      <c r="C179" s="11" t="s">
        <v>32</v>
      </c>
      <c r="D179" s="21"/>
    </row>
    <row r="180" spans="1:4" ht="12.75" customHeight="1" hidden="1" outlineLevel="2">
      <c r="A180" s="56">
        <f>A179+1</f>
        <v>2</v>
      </c>
      <c r="B180" s="19" t="s">
        <v>117</v>
      </c>
      <c r="C180" s="12" t="s">
        <v>32</v>
      </c>
      <c r="D180" s="22"/>
    </row>
    <row r="181" spans="1:4" ht="13.5" customHeight="1" hidden="1" outlineLevel="2" thickBot="1">
      <c r="A181" s="57">
        <f>A180+1</f>
        <v>3</v>
      </c>
      <c r="B181" s="20" t="s">
        <v>117</v>
      </c>
      <c r="C181" s="88" t="s">
        <v>21</v>
      </c>
      <c r="D181" s="23"/>
    </row>
    <row r="182" ht="13.5" hidden="1" thickBot="1"/>
    <row r="183" spans="1:4" ht="16.5" hidden="1" collapsed="1" thickBot="1">
      <c r="A183" s="31" t="str">
        <f>DashBoard!O8</f>
        <v>User Defined 4</v>
      </c>
      <c r="B183" s="32"/>
      <c r="C183" s="33"/>
      <c r="D183" s="34" t="str">
        <f>IF(COUNTIF(B188:B190,"")&gt;0,"Pending Review",IF(COUNTIF(B188:B190,"Rejected")&gt;0,"Rejected",IF(COUNTIF(B188:B190,"Approved w/Conditions")&gt;0,"Approved w/Conditions",IF(OR(COUNTIF(B188:B190,"Approved")&gt;0,COUNTIF(B188:B190,"Not Applicable")&gt;0),"Approved","Pending Review"))))</f>
        <v>Approved</v>
      </c>
    </row>
    <row r="184" spans="1:4" ht="12.75" hidden="1" outlineLevel="1">
      <c r="A184" s="44" t="s">
        <v>106</v>
      </c>
      <c r="B184" s="45"/>
      <c r="C184" s="13"/>
      <c r="D184" s="29"/>
    </row>
    <row r="185" spans="1:4" ht="12.75" hidden="1" outlineLevel="1">
      <c r="A185" s="46" t="s">
        <v>107</v>
      </c>
      <c r="B185" s="47"/>
      <c r="C185" s="14"/>
      <c r="D185" s="30"/>
    </row>
    <row r="186" spans="1:4" ht="13.5" hidden="1" outlineLevel="1" collapsed="1" thickBot="1">
      <c r="A186" s="48" t="s">
        <v>108</v>
      </c>
      <c r="B186" s="49"/>
      <c r="C186" s="144"/>
      <c r="D186" s="148"/>
    </row>
    <row r="187" spans="2:4" ht="13.5" customHeight="1" hidden="1" outlineLevel="2" thickBot="1">
      <c r="B187" s="50" t="s">
        <v>100</v>
      </c>
      <c r="C187" s="51" t="s">
        <v>93</v>
      </c>
      <c r="D187" s="52" t="s">
        <v>19</v>
      </c>
    </row>
    <row r="188" spans="1:4" ht="12.75" customHeight="1" hidden="1" outlineLevel="2">
      <c r="A188" s="53">
        <v>1</v>
      </c>
      <c r="B188" s="19" t="s">
        <v>117</v>
      </c>
      <c r="C188" s="11" t="s">
        <v>32</v>
      </c>
      <c r="D188" s="21"/>
    </row>
    <row r="189" spans="1:4" ht="12.75" customHeight="1" hidden="1" outlineLevel="2">
      <c r="A189" s="56">
        <f>A188+1</f>
        <v>2</v>
      </c>
      <c r="B189" s="19" t="s">
        <v>117</v>
      </c>
      <c r="C189" s="12" t="s">
        <v>32</v>
      </c>
      <c r="D189" s="22"/>
    </row>
    <row r="190" spans="1:4" ht="13.5" customHeight="1" hidden="1" outlineLevel="2" thickBot="1">
      <c r="A190" s="57">
        <f>A189+1</f>
        <v>3</v>
      </c>
      <c r="B190" s="20" t="s">
        <v>117</v>
      </c>
      <c r="C190" s="88" t="s">
        <v>21</v>
      </c>
      <c r="D190" s="23"/>
    </row>
    <row r="191" ht="13.5" hidden="1" thickBot="1"/>
    <row r="192" spans="1:4" ht="16.5" hidden="1" collapsed="1" thickBot="1">
      <c r="A192" s="31" t="str">
        <f>DashBoard!P8</f>
        <v>User Defined 5</v>
      </c>
      <c r="B192" s="32"/>
      <c r="C192" s="33"/>
      <c r="D192" s="34" t="str">
        <f>IF(COUNTIF(B197:B199,"")&gt;0,"Pending Review",IF(COUNTIF(B197:B199,"Rejected")&gt;0,"Rejected",IF(COUNTIF(B197:B199,"Approved w/Conditions")&gt;0,"Approved w/Conditions",IF(OR(COUNTIF(B197:B199,"Approved")&gt;0,COUNTIF(B197:B199,"Not Applicable")&gt;0),"Approved","Pending Review"))))</f>
        <v>Approved</v>
      </c>
    </row>
    <row r="193" spans="1:4" ht="12.75" hidden="1" outlineLevel="1">
      <c r="A193" s="44" t="s">
        <v>106</v>
      </c>
      <c r="B193" s="45"/>
      <c r="C193" s="13"/>
      <c r="D193" s="29"/>
    </row>
    <row r="194" spans="1:4" ht="12.75" hidden="1" outlineLevel="1">
      <c r="A194" s="46" t="s">
        <v>107</v>
      </c>
      <c r="B194" s="47"/>
      <c r="C194" s="14"/>
      <c r="D194" s="30"/>
    </row>
    <row r="195" spans="1:4" ht="13.5" hidden="1" outlineLevel="1" collapsed="1" thickBot="1">
      <c r="A195" s="48" t="s">
        <v>108</v>
      </c>
      <c r="B195" s="49"/>
      <c r="C195" s="144"/>
      <c r="D195" s="148"/>
    </row>
    <row r="196" spans="2:4" ht="13.5" customHeight="1" hidden="1" outlineLevel="2" thickBot="1">
      <c r="B196" s="50" t="s">
        <v>100</v>
      </c>
      <c r="C196" s="51" t="s">
        <v>93</v>
      </c>
      <c r="D196" s="52" t="s">
        <v>19</v>
      </c>
    </row>
    <row r="197" spans="1:4" ht="12.75" customHeight="1" hidden="1" outlineLevel="2">
      <c r="A197" s="53">
        <v>1</v>
      </c>
      <c r="B197" s="19" t="s">
        <v>117</v>
      </c>
      <c r="C197" s="11" t="s">
        <v>32</v>
      </c>
      <c r="D197" s="21"/>
    </row>
    <row r="198" spans="1:4" ht="12.75" customHeight="1" hidden="1" outlineLevel="2">
      <c r="A198" s="56">
        <f>A197+1</f>
        <v>2</v>
      </c>
      <c r="B198" s="19" t="s">
        <v>117</v>
      </c>
      <c r="C198" s="12" t="s">
        <v>32</v>
      </c>
      <c r="D198" s="22"/>
    </row>
    <row r="199" spans="1:4" ht="13.5" customHeight="1" hidden="1" outlineLevel="2" thickBot="1">
      <c r="A199" s="57">
        <f>A198+1</f>
        <v>3</v>
      </c>
      <c r="B199" s="20" t="s">
        <v>117</v>
      </c>
      <c r="C199" s="88" t="s">
        <v>21</v>
      </c>
      <c r="D199" s="23"/>
    </row>
    <row r="200" ht="12.75" hidden="1"/>
  </sheetData>
  <mergeCells count="18">
    <mergeCell ref="C195:D195"/>
    <mergeCell ref="C159:D159"/>
    <mergeCell ref="C168:D168"/>
    <mergeCell ref="C177:D177"/>
    <mergeCell ref="C186:D186"/>
    <mergeCell ref="C97:D97"/>
    <mergeCell ref="C116:D116"/>
    <mergeCell ref="C136:D136"/>
    <mergeCell ref="C150:D150"/>
    <mergeCell ref="C48:D48"/>
    <mergeCell ref="C77:D77"/>
    <mergeCell ref="C87:D87"/>
    <mergeCell ref="C58:D58"/>
    <mergeCell ref="C68:D68"/>
    <mergeCell ref="C8:D8"/>
    <mergeCell ref="C14:D14"/>
    <mergeCell ref="C24:D24"/>
    <mergeCell ref="C34:D34"/>
  </mergeCells>
  <conditionalFormatting sqref="B118:B131 B99:B111 B89:B92 B79:B82 B70:B72 B60:B63 B50:B53 B36:B43 B26:B29 B16:B19 B138:B145 B152:B154 B161:B163 B170:B172 B179:B181 B188:B190 B197:B199">
    <cfRule type="cellIs" priority="1" dxfId="3" operator="equal" stopIfTrue="1">
      <formula>"Approved"</formula>
    </cfRule>
    <cfRule type="cellIs" priority="2" dxfId="4" operator="equal" stopIfTrue="1">
      <formula>"Approved w/Conditions"</formula>
    </cfRule>
    <cfRule type="cellIs" priority="3" dxfId="5" operator="equal" stopIfTrue="1">
      <formula>"Rejected"</formula>
    </cfRule>
  </conditionalFormatting>
  <conditionalFormatting sqref="D133 D113 D94 D84 D74 D65 D55 D45 D31 D21 D11 D147 D156 D165 D174 D183 D192">
    <cfRule type="cellIs" priority="4" dxfId="6" operator="equal" stopIfTrue="1">
      <formula>"Approved"</formula>
    </cfRule>
    <cfRule type="cellIs" priority="5" dxfId="7" operator="equal" stopIfTrue="1">
      <formula>"Approved w/Conditions"</formula>
    </cfRule>
    <cfRule type="cellIs" priority="6" dxfId="8" operator="equal" stopIfTrue="1">
      <formula>"Rejected"</formula>
    </cfRule>
  </conditionalFormatting>
  <conditionalFormatting sqref="C7">
    <cfRule type="cellIs" priority="7" dxfId="9" operator="equal" stopIfTrue="1">
      <formula>"Approved"</formula>
    </cfRule>
    <cfRule type="cellIs" priority="8" dxfId="10" operator="equal" stopIfTrue="1">
      <formula>"Approved w/Conditions"</formula>
    </cfRule>
    <cfRule type="cellIs" priority="9" dxfId="11" operator="equal" stopIfTrue="1">
      <formula>"Rejected"</formula>
    </cfRule>
  </conditionalFormatting>
  <dataValidations count="1">
    <dataValidation type="list" allowBlank="1" showInputMessage="1" showErrorMessage="1" sqref="B99:B111 B89:B92 B79:B82 B138:B145 B16:B19 B26:B29 B36:B43 B50:B53 B60:B63 B70:B72 B118:B131 B152:B154 B188:B190 B179:B181 B170:B172 B161:B163 B197:B199">
      <formula1>Approval_List</formula1>
    </dataValidation>
  </dataValidations>
  <printOptions/>
  <pageMargins left="0.5" right="0.5" top="0.75" bottom="0.75"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outlinePr summaryBelow="0" summaryRight="0"/>
  </sheetPr>
  <dimension ref="A1:D166"/>
  <sheetViews>
    <sheetView showGridLines="0" workbookViewId="0" topLeftCell="A1">
      <pane ySplit="10" topLeftCell="BM11" activePane="bottomLeft" state="frozen"/>
      <selection pane="topLeft" activeCell="A1" sqref="A1"/>
      <selection pane="bottomLeft" activeCell="A1" sqref="A1"/>
    </sheetView>
  </sheetViews>
  <sheetFormatPr defaultColWidth="9.140625" defaultRowHeight="12.75" outlineLevelRow="2"/>
  <cols>
    <col min="1" max="1" width="3.00390625" style="7" customWidth="1"/>
    <col min="2" max="2" width="23.140625" style="7" customWidth="1"/>
    <col min="3" max="3" width="50.28125" style="7" customWidth="1"/>
    <col min="4" max="4" width="50.28125" style="8" customWidth="1"/>
    <col min="5" max="16384" width="9.140625" style="7" customWidth="1"/>
  </cols>
  <sheetData>
    <row r="1" spans="1:4" ht="18.75" thickBot="1">
      <c r="A1" s="3" t="s">
        <v>336</v>
      </c>
      <c r="B1" s="4"/>
      <c r="C1" s="5"/>
      <c r="D1" s="6"/>
    </row>
    <row r="2" spans="1:4" ht="12.75">
      <c r="A2" s="44" t="str">
        <f>DashBoard!A2</f>
        <v>Project Name</v>
      </c>
      <c r="B2" s="60"/>
      <c r="C2" s="37" t="str">
        <f>DashBoard!B2</f>
        <v>&lt;Project Name&gt;</v>
      </c>
      <c r="D2" s="15"/>
    </row>
    <row r="3" spans="1:4" ht="12.75">
      <c r="A3" s="46" t="str">
        <f>DashBoard!A3</f>
        <v>Business Owner</v>
      </c>
      <c r="B3" s="61"/>
      <c r="C3" s="38" t="str">
        <f>DashBoard!B3</f>
        <v>&lt;Business Owner&gt;</v>
      </c>
      <c r="D3" s="16"/>
    </row>
    <row r="4" spans="1:4" ht="12.75">
      <c r="A4" s="46" t="str">
        <f>DashBoard!A4</f>
        <v>Project Manager</v>
      </c>
      <c r="B4" s="61"/>
      <c r="C4" s="38" t="str">
        <f>DashBoard!B4</f>
        <v>&lt;Project Manager&gt;</v>
      </c>
      <c r="D4" s="17"/>
    </row>
    <row r="5" spans="1:4" ht="12.75">
      <c r="A5" s="46" t="str">
        <f>DashBoard!A5</f>
        <v>Primary Contact</v>
      </c>
      <c r="B5" s="61"/>
      <c r="C5" s="38" t="str">
        <f>DashBoard!B5</f>
        <v>&lt;Primary Contact Phone/Email&gt;</v>
      </c>
      <c r="D5" s="17"/>
    </row>
    <row r="6" spans="1:4" ht="12.75">
      <c r="A6" s="46" t="str">
        <f>DashBoard!A6</f>
        <v>Current Phase</v>
      </c>
      <c r="B6" s="61"/>
      <c r="C6" s="38" t="str">
        <f>DashBoard!B6</f>
        <v>Initiation Phase</v>
      </c>
      <c r="D6" s="17"/>
    </row>
    <row r="7" spans="1:4" ht="12.75">
      <c r="A7" s="46" t="str">
        <f>Initiation!A7</f>
        <v>Overall Review Status</v>
      </c>
      <c r="B7" s="61"/>
      <c r="C7" s="39" t="str">
        <f>IF(COUNTIF(D:D,"Pending Review")&gt;0,"Pending Review",IF(COUNTIF(D:D,"Rejected")&gt;0,"Rejected",IF(COUNTIF(D:D,"Approved w/Conditions")&gt;0,"Approved w/Conditions",IF(COUNTIF(D:D,"Approved")&gt;0,"Approved","Pending Review"))))</f>
        <v>Pending Review</v>
      </c>
      <c r="D7" s="17"/>
    </row>
    <row r="8" spans="1:4" ht="13.5" thickBot="1">
      <c r="A8" s="48" t="str">
        <f>Initiation!A8</f>
        <v>Overall Review Comments</v>
      </c>
      <c r="B8" s="62"/>
      <c r="C8" s="146"/>
      <c r="D8" s="147"/>
    </row>
    <row r="9" ht="13.5" thickBot="1"/>
    <row r="10" ht="16.5" thickBot="1">
      <c r="D10" s="24" t="str">
        <f>Initiation!D10</f>
        <v>STATUS</v>
      </c>
    </row>
    <row r="11" spans="1:4" ht="16.5" collapsed="1" thickBot="1">
      <c r="A11" s="31" t="str">
        <f>DashBoard!C8</f>
        <v>Acquisitions</v>
      </c>
      <c r="B11" s="32"/>
      <c r="C11" s="33"/>
      <c r="D11" s="34" t="str">
        <f>IF(COUNTIF(B16:B18,"")&gt;0,"Pending Review",IF(COUNTIF(B16:B18,"Rejected")&gt;0,"Rejected",IF(COUNTIF(B16:B18,"Approved w/Conditions")&gt;0,"Approved w/Conditions",IF(OR(COUNTIF(B16:B18,"Approved")&gt;0,COUNTIF(B16:B18,"Not Applicable")&gt;0),"Approved","Pending Review"))))</f>
        <v>Pending Review</v>
      </c>
    </row>
    <row r="12" spans="1:4" ht="12.75" hidden="1" outlineLevel="1">
      <c r="A12" s="44" t="str">
        <f>Initiation!A12</f>
        <v>Review Date</v>
      </c>
      <c r="B12" s="45"/>
      <c r="C12" s="27"/>
      <c r="D12" s="25"/>
    </row>
    <row r="13" spans="1:4" ht="12.75" hidden="1" outlineLevel="1">
      <c r="A13" s="46" t="str">
        <f>Initiation!A13</f>
        <v>Reviewer Name</v>
      </c>
      <c r="B13" s="47"/>
      <c r="C13" s="28"/>
      <c r="D13" s="26"/>
    </row>
    <row r="14" spans="1:4" ht="13.5" hidden="1" outlineLevel="1" collapsed="1" thickBot="1">
      <c r="A14" s="48" t="str">
        <f>Initiation!A14</f>
        <v>Reviewer Comments</v>
      </c>
      <c r="B14" s="49"/>
      <c r="C14" s="144"/>
      <c r="D14" s="145"/>
    </row>
    <row r="15" spans="2:4" ht="13.5" hidden="1" outlineLevel="2" thickBot="1">
      <c r="B15" s="50" t="str">
        <f>Initiation!B15</f>
        <v>Status</v>
      </c>
      <c r="C15" s="51" t="str">
        <f>Initiation!C15</f>
        <v>Question</v>
      </c>
      <c r="D15" s="52" t="str">
        <f>Initiation!D15</f>
        <v>Explanation</v>
      </c>
    </row>
    <row r="16" spans="1:4" ht="25.5" hidden="1" outlineLevel="2">
      <c r="A16" s="53">
        <v>1</v>
      </c>
      <c r="B16" s="18"/>
      <c r="C16" s="9" t="s">
        <v>1</v>
      </c>
      <c r="D16" s="21"/>
    </row>
    <row r="17" spans="1:4" ht="12.75" hidden="1" outlineLevel="2">
      <c r="A17" s="56">
        <f>A16+1</f>
        <v>2</v>
      </c>
      <c r="B17" s="19"/>
      <c r="C17" s="10" t="s">
        <v>99</v>
      </c>
      <c r="D17" s="90"/>
    </row>
    <row r="18" spans="1:4" ht="13.5" hidden="1" outlineLevel="2" thickBot="1">
      <c r="A18" s="55">
        <f>A17+1</f>
        <v>3</v>
      </c>
      <c r="B18" s="20" t="s">
        <v>117</v>
      </c>
      <c r="C18" s="88" t="s">
        <v>21</v>
      </c>
      <c r="D18" s="23"/>
    </row>
    <row r="19" ht="13.5" collapsed="1" thickBot="1"/>
    <row r="20" spans="1:4" ht="16.5" collapsed="1" thickBot="1">
      <c r="A20" s="31" t="str">
        <f>DashBoard!D8</f>
        <v>Budget</v>
      </c>
      <c r="B20" s="32"/>
      <c r="C20" s="33"/>
      <c r="D20" s="34" t="str">
        <f>IF(COUNTIF(B25:B27,"")&gt;0,"Pending Review",IF(COUNTIF(B25:B27,"Rejected")&gt;0,"Rejected",IF(COUNTIF(B25:B27,"Approved w/Conditions")&gt;0,"Approved w/Conditions",IF(OR(COUNTIF(B25:B27,"Approved")&gt;0,COUNTIF(B25:B27,"Not Applicable")&gt;0),"Approved","Pending Review"))))</f>
        <v>Pending Review</v>
      </c>
    </row>
    <row r="21" spans="1:4" ht="12.75" hidden="1" outlineLevel="1">
      <c r="A21" s="44" t="str">
        <f>Initiation!A12</f>
        <v>Review Date</v>
      </c>
      <c r="B21" s="45"/>
      <c r="C21" s="13"/>
      <c r="D21" s="29"/>
    </row>
    <row r="22" spans="1:4" ht="12.75" hidden="1" outlineLevel="1">
      <c r="A22" s="46" t="str">
        <f>Initiation!A13</f>
        <v>Reviewer Name</v>
      </c>
      <c r="B22" s="58"/>
      <c r="C22" s="14"/>
      <c r="D22" s="30"/>
    </row>
    <row r="23" spans="1:4" ht="13.5" hidden="1" outlineLevel="1" collapsed="1" thickBot="1">
      <c r="A23" s="48" t="str">
        <f>Initiation!A14</f>
        <v>Reviewer Comments</v>
      </c>
      <c r="B23" s="59"/>
      <c r="C23" s="144"/>
      <c r="D23" s="149"/>
    </row>
    <row r="24" spans="2:4" ht="13.5" hidden="1" outlineLevel="2" thickBot="1">
      <c r="B24" s="50" t="str">
        <f>Initiation!B15</f>
        <v>Status</v>
      </c>
      <c r="C24" s="51" t="str">
        <f>Initiation!C15</f>
        <v>Question</v>
      </c>
      <c r="D24" s="52" t="str">
        <f>Initiation!D15</f>
        <v>Explanation</v>
      </c>
    </row>
    <row r="25" spans="1:4" ht="12.75" hidden="1" outlineLevel="2">
      <c r="A25" s="53">
        <v>1</v>
      </c>
      <c r="B25" s="18"/>
      <c r="C25" s="9" t="s">
        <v>99</v>
      </c>
      <c r="D25" s="21"/>
    </row>
    <row r="26" spans="1:4" ht="12.75" hidden="1" outlineLevel="2">
      <c r="A26" s="56">
        <f>A25+1</f>
        <v>2</v>
      </c>
      <c r="B26" s="19"/>
      <c r="C26" s="10" t="s">
        <v>99</v>
      </c>
      <c r="D26" s="22"/>
    </row>
    <row r="27" spans="1:4" ht="13.5" hidden="1" outlineLevel="2" thickBot="1">
      <c r="A27" s="57">
        <f>A26+1</f>
        <v>3</v>
      </c>
      <c r="B27" s="20" t="s">
        <v>117</v>
      </c>
      <c r="C27" s="88" t="s">
        <v>21</v>
      </c>
      <c r="D27" s="23"/>
    </row>
    <row r="28" ht="13.5" collapsed="1" thickBot="1"/>
    <row r="29" spans="1:4" ht="16.5" collapsed="1" thickBot="1">
      <c r="A29" s="31" t="str">
        <f>DashBoard!E8</f>
        <v>CPIC</v>
      </c>
      <c r="B29" s="32"/>
      <c r="C29" s="33"/>
      <c r="D29" s="34" t="str">
        <f>IF(COUNTIF(B34:B36,"")&gt;0,"Pending Review",IF(COUNTIF(B34:B36,"Rejected")&gt;0,"Rejected",IF(COUNTIF(B34:B36,"Approved w/Conditions")&gt;0,"Approved w/Conditions",IF(OR(COUNTIF(B34:B36,"Approved")&gt;0,COUNTIF(B34:B36,"Not Applicable")&gt;0),"Approved","Pending Review"))))</f>
        <v>Pending Review</v>
      </c>
    </row>
    <row r="30" spans="1:4" ht="12.75" hidden="1" outlineLevel="1">
      <c r="A30" s="44" t="str">
        <f>Initiation!A12</f>
        <v>Review Date</v>
      </c>
      <c r="B30" s="45"/>
      <c r="C30" s="13"/>
      <c r="D30" s="29"/>
    </row>
    <row r="31" spans="1:4" ht="12.75" hidden="1" outlineLevel="1">
      <c r="A31" s="46" t="str">
        <f>Initiation!A13</f>
        <v>Reviewer Name</v>
      </c>
      <c r="B31" s="47"/>
      <c r="C31" s="14"/>
      <c r="D31" s="30"/>
    </row>
    <row r="32" spans="1:4" ht="13.5" hidden="1" outlineLevel="1" collapsed="1" thickBot="1">
      <c r="A32" s="48" t="str">
        <f>Initiation!A14</f>
        <v>Reviewer Comments</v>
      </c>
      <c r="B32" s="49"/>
      <c r="C32" s="144"/>
      <c r="D32" s="145"/>
    </row>
    <row r="33" spans="2:4" ht="13.5" hidden="1" outlineLevel="2" thickBot="1">
      <c r="B33" s="50" t="str">
        <f>Initiation!B15</f>
        <v>Status</v>
      </c>
      <c r="C33" s="51" t="str">
        <f>Initiation!C15</f>
        <v>Question</v>
      </c>
      <c r="D33" s="52" t="str">
        <f>Initiation!D15</f>
        <v>Explanation</v>
      </c>
    </row>
    <row r="34" spans="1:4" ht="12.75" hidden="1" outlineLevel="2">
      <c r="A34" s="53">
        <v>1</v>
      </c>
      <c r="B34" s="18"/>
      <c r="C34" s="9" t="s">
        <v>99</v>
      </c>
      <c r="D34" s="21"/>
    </row>
    <row r="35" spans="1:4" ht="12.75" hidden="1" outlineLevel="2">
      <c r="A35" s="56">
        <f>A34+1</f>
        <v>2</v>
      </c>
      <c r="B35" s="19"/>
      <c r="C35" s="10" t="s">
        <v>99</v>
      </c>
      <c r="D35" s="22"/>
    </row>
    <row r="36" spans="1:4" ht="13.5" hidden="1" outlineLevel="2" thickBot="1">
      <c r="A36" s="57">
        <f>A35+1</f>
        <v>3</v>
      </c>
      <c r="B36" s="20" t="s">
        <v>117</v>
      </c>
      <c r="C36" s="88" t="s">
        <v>21</v>
      </c>
      <c r="D36" s="23"/>
    </row>
    <row r="37" ht="13.5" thickBot="1"/>
    <row r="38" spans="1:4" ht="16.5" collapsed="1" thickBot="1">
      <c r="A38" s="31" t="str">
        <f>DashBoard!F8</f>
        <v>Enterprise Architecture</v>
      </c>
      <c r="B38" s="32"/>
      <c r="C38" s="33"/>
      <c r="D38" s="34" t="str">
        <f>IF(COUNTIF(B43:B48,"")&gt;0,"Pending Review",IF(COUNTIF(B43:B48,"Rejected")&gt;0,"Rejected",IF(COUNTIF(B43:B48,"Approved w/Conditions")&gt;0,"Approved w/Conditions",IF(OR(COUNTIF(B43:B48,"Approved")&gt;0,COUNTIF(B43:B48,"Not Applicable")&gt;0),"Approved","Pending Review"))))</f>
        <v>Pending Review</v>
      </c>
    </row>
    <row r="39" spans="1:4" ht="12.75" hidden="1" outlineLevel="1">
      <c r="A39" s="44" t="str">
        <f>Initiation!A12</f>
        <v>Review Date</v>
      </c>
      <c r="B39" s="45"/>
      <c r="C39" s="13"/>
      <c r="D39" s="29"/>
    </row>
    <row r="40" spans="1:4" ht="12.75" hidden="1" outlineLevel="1">
      <c r="A40" s="46" t="str">
        <f>Initiation!A13</f>
        <v>Reviewer Name</v>
      </c>
      <c r="B40" s="47"/>
      <c r="C40" s="14"/>
      <c r="D40" s="30"/>
    </row>
    <row r="41" spans="1:4" ht="13.5" hidden="1" outlineLevel="1" collapsed="1" thickBot="1">
      <c r="A41" s="48" t="str">
        <f>Initiation!A14</f>
        <v>Reviewer Comments</v>
      </c>
      <c r="B41" s="49"/>
      <c r="C41" s="144"/>
      <c r="D41" s="145"/>
    </row>
    <row r="42" spans="2:4" ht="13.5" hidden="1" outlineLevel="2" thickBot="1">
      <c r="B42" s="50" t="str">
        <f>Initiation!B15</f>
        <v>Status</v>
      </c>
      <c r="C42" s="51" t="str">
        <f>Initiation!C15</f>
        <v>Question</v>
      </c>
      <c r="D42" s="52" t="str">
        <f>Initiation!D15</f>
        <v>Explanation</v>
      </c>
    </row>
    <row r="43" spans="1:4" ht="51" hidden="1" outlineLevel="2">
      <c r="A43" s="53">
        <v>1</v>
      </c>
      <c r="B43" s="18"/>
      <c r="C43" s="9" t="s">
        <v>64</v>
      </c>
      <c r="D43" s="21"/>
    </row>
    <row r="44" spans="1:4" ht="360.75" customHeight="1" hidden="1" outlineLevel="2">
      <c r="A44" s="54">
        <f>A43+1</f>
        <v>2</v>
      </c>
      <c r="B44" s="41"/>
      <c r="C44" s="42" t="s">
        <v>65</v>
      </c>
      <c r="D44" s="43"/>
    </row>
    <row r="45" spans="1:4" ht="76.5" hidden="1" outlineLevel="2">
      <c r="A45" s="54">
        <f>A44+1</f>
        <v>3</v>
      </c>
      <c r="B45" s="41"/>
      <c r="C45" s="42" t="s">
        <v>66</v>
      </c>
      <c r="D45" s="43"/>
    </row>
    <row r="46" spans="1:4" ht="267.75" hidden="1" outlineLevel="2">
      <c r="A46" s="54">
        <f>A45+1</f>
        <v>4</v>
      </c>
      <c r="B46" s="41"/>
      <c r="C46" s="42" t="s">
        <v>67</v>
      </c>
      <c r="D46" s="43"/>
    </row>
    <row r="47" spans="1:4" ht="12.75" hidden="1" outlineLevel="2">
      <c r="A47" s="54">
        <f>A46+1</f>
        <v>5</v>
      </c>
      <c r="B47" s="19"/>
      <c r="C47" s="10" t="s">
        <v>99</v>
      </c>
      <c r="D47" s="90"/>
    </row>
    <row r="48" spans="1:4" ht="13.5" hidden="1" outlineLevel="2" thickBot="1">
      <c r="A48" s="55">
        <f>A47+1</f>
        <v>6</v>
      </c>
      <c r="B48" s="20" t="s">
        <v>117</v>
      </c>
      <c r="C48" s="88" t="s">
        <v>21</v>
      </c>
      <c r="D48" s="23"/>
    </row>
    <row r="49" ht="13.5" collapsed="1" thickBot="1"/>
    <row r="50" spans="1:4" ht="16.5" collapsed="1" thickBot="1">
      <c r="A50" s="31" t="str">
        <f>DashBoard!G8</f>
        <v>Finance</v>
      </c>
      <c r="B50" s="32"/>
      <c r="C50" s="33"/>
      <c r="D50" s="34" t="str">
        <f>IF(COUNTIF(B55:B58,"")&gt;0,"Pending Review",IF(COUNTIF(B55:B58,"Rejected")&gt;0,"Rejected",IF(COUNTIF(B55:B58,"Approved w/Conditions")&gt;0,"Approved w/Conditions",IF(OR(COUNTIF(B55:B58,"Approved")&gt;0,COUNTIF(B55:B58,"Not Applicable")&gt;0),"Approved","Pending Review"))))</f>
        <v>Pending Review</v>
      </c>
    </row>
    <row r="51" spans="1:4" ht="12.75" hidden="1" outlineLevel="1">
      <c r="A51" s="44" t="str">
        <f>Initiation!A12</f>
        <v>Review Date</v>
      </c>
      <c r="B51" s="45"/>
      <c r="C51" s="13"/>
      <c r="D51" s="29"/>
    </row>
    <row r="52" spans="1:4" ht="12.75" hidden="1" outlineLevel="1">
      <c r="A52" s="46" t="str">
        <f>Initiation!A13</f>
        <v>Reviewer Name</v>
      </c>
      <c r="B52" s="47"/>
      <c r="C52" s="14"/>
      <c r="D52" s="30"/>
    </row>
    <row r="53" spans="1:4" ht="13.5" hidden="1" outlineLevel="1" collapsed="1" thickBot="1">
      <c r="A53" s="48" t="str">
        <f>Initiation!A14</f>
        <v>Reviewer Comments</v>
      </c>
      <c r="B53" s="49"/>
      <c r="C53" s="144"/>
      <c r="D53" s="145"/>
    </row>
    <row r="54" spans="2:4" ht="13.5" hidden="1" outlineLevel="2" thickBot="1">
      <c r="B54" s="50" t="str">
        <f>Initiation!B15</f>
        <v>Status</v>
      </c>
      <c r="C54" s="51" t="str">
        <f>Initiation!C15</f>
        <v>Question</v>
      </c>
      <c r="D54" s="52" t="str">
        <f>Initiation!D15</f>
        <v>Explanation</v>
      </c>
    </row>
    <row r="55" spans="1:4" ht="25.5" hidden="1" outlineLevel="2">
      <c r="A55" s="53">
        <v>1</v>
      </c>
      <c r="B55" s="18"/>
      <c r="C55" s="9" t="s">
        <v>2</v>
      </c>
      <c r="D55" s="21"/>
    </row>
    <row r="56" spans="1:4" ht="25.5" hidden="1" outlineLevel="2">
      <c r="A56" s="56">
        <f>A55+1</f>
        <v>2</v>
      </c>
      <c r="B56" s="19"/>
      <c r="C56" s="10" t="s">
        <v>3</v>
      </c>
      <c r="D56" s="22"/>
    </row>
    <row r="57" spans="1:4" ht="12.75" hidden="1" outlineLevel="2">
      <c r="A57" s="56">
        <f>A56+1</f>
        <v>3</v>
      </c>
      <c r="B57" s="19"/>
      <c r="C57" s="10" t="s">
        <v>99</v>
      </c>
      <c r="D57" s="87"/>
    </row>
    <row r="58" spans="1:4" ht="13.5" hidden="1" outlineLevel="2" thickBot="1">
      <c r="A58" s="57">
        <f>A57+1</f>
        <v>4</v>
      </c>
      <c r="B58" s="20" t="s">
        <v>117</v>
      </c>
      <c r="C58" s="88" t="s">
        <v>21</v>
      </c>
      <c r="D58" s="23"/>
    </row>
    <row r="59" ht="13.5" collapsed="1" thickBot="1"/>
    <row r="60" spans="1:4" ht="16.5" collapsed="1" thickBot="1">
      <c r="A60" s="31" t="str">
        <f>DashBoard!H8</f>
        <v>Human Resources</v>
      </c>
      <c r="B60" s="32"/>
      <c r="C60" s="33"/>
      <c r="D60" s="34" t="str">
        <f>IF(COUNTIF(B65:B67,"")&gt;0,"Pending Review",IF(COUNTIF(B65:B67,"Rejected")&gt;0,"Rejected",IF(COUNTIF(B65:B67,"Approved w/Conditions")&gt;0,"Approved w/Conditions",IF(OR(COUNTIF(B65:B67,"Approved")&gt;0,COUNTIF(B65:B67,"Not Applicable")&gt;0),"Approved","Pending Review"))))</f>
        <v>Pending Review</v>
      </c>
    </row>
    <row r="61" spans="1:4" ht="12.75" hidden="1" outlineLevel="1">
      <c r="A61" s="44" t="str">
        <f>Initiation!A12</f>
        <v>Review Date</v>
      </c>
      <c r="B61" s="45"/>
      <c r="C61" s="13"/>
      <c r="D61" s="29"/>
    </row>
    <row r="62" spans="1:4" ht="12.75" hidden="1" outlineLevel="1">
      <c r="A62" s="46" t="str">
        <f>Initiation!A13</f>
        <v>Reviewer Name</v>
      </c>
      <c r="B62" s="47"/>
      <c r="C62" s="14"/>
      <c r="D62" s="30"/>
    </row>
    <row r="63" spans="1:4" ht="13.5" hidden="1" outlineLevel="1" collapsed="1" thickBot="1">
      <c r="A63" s="48" t="str">
        <f>Initiation!A14</f>
        <v>Reviewer Comments</v>
      </c>
      <c r="B63" s="49"/>
      <c r="C63" s="144"/>
      <c r="D63" s="145"/>
    </row>
    <row r="64" spans="2:4" ht="13.5" hidden="1" outlineLevel="2" thickBot="1">
      <c r="B64" s="50" t="str">
        <f>Initiation!B15</f>
        <v>Status</v>
      </c>
      <c r="C64" s="51" t="str">
        <f>Initiation!C15</f>
        <v>Question</v>
      </c>
      <c r="D64" s="52" t="str">
        <f>Initiation!D15</f>
        <v>Explanation</v>
      </c>
    </row>
    <row r="65" spans="1:4" ht="25.5" hidden="1" outlineLevel="2">
      <c r="A65" s="53">
        <v>1</v>
      </c>
      <c r="B65" s="18"/>
      <c r="C65" s="9" t="s">
        <v>4</v>
      </c>
      <c r="D65" s="21"/>
    </row>
    <row r="66" spans="1:4" ht="12.75" hidden="1" outlineLevel="2">
      <c r="A66" s="89">
        <f>A65+1</f>
        <v>2</v>
      </c>
      <c r="B66" s="19"/>
      <c r="C66" s="10" t="s">
        <v>99</v>
      </c>
      <c r="D66" s="90"/>
    </row>
    <row r="67" spans="1:4" ht="13.5" hidden="1" outlineLevel="2" thickBot="1">
      <c r="A67" s="55">
        <f>A66+1</f>
        <v>3</v>
      </c>
      <c r="B67" s="20" t="s">
        <v>117</v>
      </c>
      <c r="C67" s="88" t="s">
        <v>21</v>
      </c>
      <c r="D67" s="23"/>
    </row>
    <row r="68" ht="13.5" collapsed="1" thickBot="1"/>
    <row r="69" spans="1:4" ht="16.5" collapsed="1" thickBot="1">
      <c r="A69" s="31" t="str">
        <f>DashBoard!I8</f>
        <v>Performance</v>
      </c>
      <c r="B69" s="32"/>
      <c r="C69" s="33"/>
      <c r="D69" s="34" t="str">
        <f>IF(COUNTIF(B74:B76,"")&gt;0,"Pending Review",IF(COUNTIF(B74:B76,"Rejected")&gt;0,"Rejected",IF(COUNTIF(B74:B76,"Approved w/Conditions")&gt;0,"Approved w/Conditions",IF(OR(COUNTIF(B74:B76,"Approved")&gt;0,COUNTIF(B74:B76,"Not Applicable")&gt;0),"Approved","Pending Review"))))</f>
        <v>Pending Review</v>
      </c>
    </row>
    <row r="70" spans="1:4" ht="12.75" hidden="1" outlineLevel="1">
      <c r="A70" s="44" t="str">
        <f>Initiation!A12</f>
        <v>Review Date</v>
      </c>
      <c r="B70" s="45"/>
      <c r="C70" s="13"/>
      <c r="D70" s="29"/>
    </row>
    <row r="71" spans="1:4" ht="12.75" hidden="1" outlineLevel="1">
      <c r="A71" s="46" t="str">
        <f>Initiation!A13</f>
        <v>Reviewer Name</v>
      </c>
      <c r="B71" s="47"/>
      <c r="C71" s="14"/>
      <c r="D71" s="30"/>
    </row>
    <row r="72" spans="1:4" ht="13.5" hidden="1" outlineLevel="1" collapsed="1" thickBot="1">
      <c r="A72" s="48" t="str">
        <f>Initiation!A14</f>
        <v>Reviewer Comments</v>
      </c>
      <c r="B72" s="49"/>
      <c r="C72" s="144"/>
      <c r="D72" s="145"/>
    </row>
    <row r="73" spans="2:4" ht="13.5" hidden="1" outlineLevel="2" thickBot="1">
      <c r="B73" s="50" t="str">
        <f>Initiation!B15</f>
        <v>Status</v>
      </c>
      <c r="C73" s="51" t="str">
        <f>Initiation!C15</f>
        <v>Question</v>
      </c>
      <c r="D73" s="52" t="str">
        <f>Initiation!D15</f>
        <v>Explanation</v>
      </c>
    </row>
    <row r="74" spans="1:4" ht="25.5" hidden="1" outlineLevel="2">
      <c r="A74" s="53">
        <v>1</v>
      </c>
      <c r="B74" s="18"/>
      <c r="C74" s="9" t="s">
        <v>5</v>
      </c>
      <c r="D74" s="21"/>
    </row>
    <row r="75" spans="1:4" ht="12.75" hidden="1" outlineLevel="2">
      <c r="A75" s="56">
        <f>A74+1</f>
        <v>2</v>
      </c>
      <c r="B75" s="19"/>
      <c r="C75" s="10" t="s">
        <v>99</v>
      </c>
      <c r="D75" s="22"/>
    </row>
    <row r="76" spans="1:4" ht="13.5" hidden="1" outlineLevel="2" thickBot="1">
      <c r="A76" s="57">
        <f>A75+1</f>
        <v>3</v>
      </c>
      <c r="B76" s="20" t="s">
        <v>117</v>
      </c>
      <c r="C76" s="88" t="s">
        <v>21</v>
      </c>
      <c r="D76" s="23"/>
    </row>
    <row r="77" ht="13.5" collapsed="1" thickBot="1"/>
    <row r="78" spans="1:4" ht="16.5" collapsed="1" thickBot="1">
      <c r="A78" s="31" t="str">
        <f>DashBoard!J8</f>
        <v>Section 508</v>
      </c>
      <c r="B78" s="32"/>
      <c r="C78" s="33"/>
      <c r="D78" s="34" t="str">
        <f>IF(COUNTIF(B83:B85,"")&gt;0,"Pending Review",IF(COUNTIF(B83:B85,"Rejected")&gt;0,"Rejected",IF(COUNTIF(B83:B85,"Approved w/Conditions")&gt;0,"Approved w/Conditions",IF(OR(COUNTIF(B83:B85,"Approved")&gt;0,COUNTIF(B83:B85,"Not Applicable")&gt;0),"Approved","Pending Review"))))</f>
        <v>Pending Review</v>
      </c>
    </row>
    <row r="79" spans="1:4" ht="12.75" hidden="1" outlineLevel="1">
      <c r="A79" s="44" t="str">
        <f>Initiation!A12</f>
        <v>Review Date</v>
      </c>
      <c r="B79" s="45"/>
      <c r="C79" s="13"/>
      <c r="D79" s="29"/>
    </row>
    <row r="80" spans="1:4" ht="12.75" hidden="1" outlineLevel="1">
      <c r="A80" s="46" t="str">
        <f>Initiation!A13</f>
        <v>Reviewer Name</v>
      </c>
      <c r="B80" s="47"/>
      <c r="C80" s="14"/>
      <c r="D80" s="30"/>
    </row>
    <row r="81" spans="1:4" ht="13.5" hidden="1" outlineLevel="1" collapsed="1" thickBot="1">
      <c r="A81" s="48" t="str">
        <f>Initiation!A14</f>
        <v>Reviewer Comments</v>
      </c>
      <c r="B81" s="49"/>
      <c r="C81" s="144"/>
      <c r="D81" s="148"/>
    </row>
    <row r="82" spans="2:4" ht="13.5" hidden="1" outlineLevel="2" thickBot="1">
      <c r="B82" s="50" t="str">
        <f>Initiation!B15</f>
        <v>Status</v>
      </c>
      <c r="C82" s="51" t="str">
        <f>Initiation!C15</f>
        <v>Question</v>
      </c>
      <c r="D82" s="52" t="str">
        <f>Initiation!D15</f>
        <v>Explanation</v>
      </c>
    </row>
    <row r="83" spans="1:4" ht="25.5" hidden="1" outlineLevel="2">
      <c r="A83" s="53">
        <v>1</v>
      </c>
      <c r="B83" s="63"/>
      <c r="C83" s="9" t="s">
        <v>276</v>
      </c>
      <c r="D83" s="21"/>
    </row>
    <row r="84" spans="1:4" ht="12.75" hidden="1" outlineLevel="2">
      <c r="A84" s="89">
        <f>A83+1</f>
        <v>2</v>
      </c>
      <c r="B84" s="64"/>
      <c r="C84" s="10" t="s">
        <v>99</v>
      </c>
      <c r="D84" s="90"/>
    </row>
    <row r="85" spans="1:4" ht="13.5" hidden="1" outlineLevel="2" thickBot="1">
      <c r="A85" s="55">
        <f>A84+1</f>
        <v>3</v>
      </c>
      <c r="B85" s="121" t="s">
        <v>117</v>
      </c>
      <c r="C85" s="88" t="s">
        <v>21</v>
      </c>
      <c r="D85" s="23"/>
    </row>
    <row r="86" ht="13.5" collapsed="1" thickBot="1"/>
    <row r="87" spans="1:4" ht="16.5" collapsed="1" thickBot="1">
      <c r="A87" s="31" t="str">
        <f>DashBoard!K8</f>
        <v>Security</v>
      </c>
      <c r="B87" s="32"/>
      <c r="C87" s="33"/>
      <c r="D87" s="34" t="str">
        <f>IF(COUNTIF(B92:B96,"")&gt;0,"Pending Review",IF(COUNTIF(B92:B96,"Rejected")&gt;0,"Rejected",IF(COUNTIF(B92:B96,"Approved w/Conditions")&gt;0,"Approved w/Conditions",IF(OR(COUNTIF(B92:B96,"Approved")&gt;0,COUNTIF(B92:B96,"Not Applicable")&gt;0),"Approved","Pending Review"))))</f>
        <v>Pending Review</v>
      </c>
    </row>
    <row r="88" spans="1:4" ht="12.75" hidden="1" outlineLevel="1">
      <c r="A88" s="44" t="str">
        <f>Initiation!A12</f>
        <v>Review Date</v>
      </c>
      <c r="B88" s="45"/>
      <c r="C88" s="13"/>
      <c r="D88" s="29"/>
    </row>
    <row r="89" spans="1:4" ht="12.75" hidden="1" outlineLevel="1">
      <c r="A89" s="46" t="str">
        <f>Initiation!A13</f>
        <v>Reviewer Name</v>
      </c>
      <c r="B89" s="47"/>
      <c r="C89" s="14"/>
      <c r="D89" s="30"/>
    </row>
    <row r="90" spans="1:4" ht="13.5" hidden="1" outlineLevel="1" collapsed="1" thickBot="1">
      <c r="A90" s="48" t="str">
        <f>Initiation!A14</f>
        <v>Reviewer Comments</v>
      </c>
      <c r="B90" s="49"/>
      <c r="C90" s="144"/>
      <c r="D90" s="148"/>
    </row>
    <row r="91" spans="2:4" ht="13.5" hidden="1" outlineLevel="2" thickBot="1">
      <c r="B91" s="50" t="str">
        <f>Initiation!B15</f>
        <v>Status</v>
      </c>
      <c r="C91" s="51" t="str">
        <f>Initiation!C15</f>
        <v>Question</v>
      </c>
      <c r="D91" s="52" t="str">
        <f>Initiation!D15</f>
        <v>Explanation</v>
      </c>
    </row>
    <row r="92" spans="1:4" ht="25.5" hidden="1" outlineLevel="2">
      <c r="A92" s="53">
        <v>1</v>
      </c>
      <c r="B92" s="63"/>
      <c r="C92" s="9" t="s">
        <v>337</v>
      </c>
      <c r="D92" s="21"/>
    </row>
    <row r="93" spans="1:4" ht="63.75" hidden="1" outlineLevel="2">
      <c r="A93" s="54">
        <f>A92+1</f>
        <v>2</v>
      </c>
      <c r="B93" s="65"/>
      <c r="C93" s="42" t="s">
        <v>338</v>
      </c>
      <c r="D93" s="43"/>
    </row>
    <row r="94" spans="1:4" ht="25.5" hidden="1" outlineLevel="2">
      <c r="A94" s="54">
        <f>A93+1</f>
        <v>3</v>
      </c>
      <c r="B94" s="65"/>
      <c r="C94" s="42" t="s">
        <v>0</v>
      </c>
      <c r="D94" s="43"/>
    </row>
    <row r="95" spans="1:4" ht="12.75" hidden="1" outlineLevel="2">
      <c r="A95" s="56">
        <f>A94+1</f>
        <v>4</v>
      </c>
      <c r="B95" s="64"/>
      <c r="C95" s="10" t="s">
        <v>99</v>
      </c>
      <c r="D95" s="90"/>
    </row>
    <row r="96" spans="1:4" ht="13.5" hidden="1" outlineLevel="2" thickBot="1">
      <c r="A96" s="55">
        <f>A95+1</f>
        <v>5</v>
      </c>
      <c r="B96" s="121" t="s">
        <v>117</v>
      </c>
      <c r="C96" s="88" t="s">
        <v>21</v>
      </c>
      <c r="D96" s="23"/>
    </row>
    <row r="97" ht="13.5" collapsed="1" thickBot="1"/>
    <row r="98" spans="1:4" ht="16.5" collapsed="1" thickBot="1">
      <c r="A98" s="31" t="str">
        <f>DashBoard!Q8</f>
        <v>EPLC Deliverables</v>
      </c>
      <c r="B98" s="32"/>
      <c r="C98" s="33"/>
      <c r="D98" s="34" t="str">
        <f>IF(COUNTIF(B103:B108,"")&gt;0,"Pending Review",IF(COUNTIF(B103:B108,"Rejected")&gt;0,"Rejected",IF(COUNTIF(B103:B108,"Approved w/Conditions")&gt;0,"Approved w/Conditions",IF(OR(COUNTIF(B103:B108,"Approved")&gt;0,COUNTIF(B103:B108,"Not Applicable")&gt;0),"Approved","Pending Review"))))</f>
        <v>Pending Review</v>
      </c>
    </row>
    <row r="99" spans="1:4" ht="12.75" hidden="1" outlineLevel="1">
      <c r="A99" s="44" t="str">
        <f>Initiation!A12</f>
        <v>Review Date</v>
      </c>
      <c r="B99" s="45"/>
      <c r="C99" s="13"/>
      <c r="D99" s="29"/>
    </row>
    <row r="100" spans="1:4" ht="12.75" hidden="1" outlineLevel="1">
      <c r="A100" s="46" t="str">
        <f>Initiation!A13</f>
        <v>Reviewer Name</v>
      </c>
      <c r="B100" s="47"/>
      <c r="C100" s="14"/>
      <c r="D100" s="30"/>
    </row>
    <row r="101" spans="1:4" ht="13.5" hidden="1" outlineLevel="1" collapsed="1" thickBot="1">
      <c r="A101" s="48" t="str">
        <f>Initiation!A14</f>
        <v>Reviewer Comments</v>
      </c>
      <c r="B101" s="49"/>
      <c r="C101" s="144"/>
      <c r="D101" s="148"/>
    </row>
    <row r="102" spans="2:4" ht="13.5" hidden="1" outlineLevel="2" thickBot="1">
      <c r="B102" s="50" t="str">
        <f>Initiation!B15</f>
        <v>Status</v>
      </c>
      <c r="C102" s="51" t="str">
        <f>Initiation!C15</f>
        <v>Question</v>
      </c>
      <c r="D102" s="52" t="str">
        <f>Initiation!D15</f>
        <v>Explanation</v>
      </c>
    </row>
    <row r="103" spans="1:4" ht="12.75" hidden="1" outlineLevel="2">
      <c r="A103" s="53">
        <v>1</v>
      </c>
      <c r="B103" s="63"/>
      <c r="C103" s="9" t="s">
        <v>6</v>
      </c>
      <c r="D103" s="21"/>
    </row>
    <row r="104" spans="1:4" ht="12.75" hidden="1" outlineLevel="2">
      <c r="A104" s="54">
        <f>A103+1</f>
        <v>2</v>
      </c>
      <c r="B104" s="65"/>
      <c r="C104" s="42" t="s">
        <v>7</v>
      </c>
      <c r="D104" s="43"/>
    </row>
    <row r="105" spans="1:4" ht="12.75" hidden="1" outlineLevel="2">
      <c r="A105" s="54">
        <f>A104+1</f>
        <v>3</v>
      </c>
      <c r="B105" s="65"/>
      <c r="C105" s="42" t="s">
        <v>8</v>
      </c>
      <c r="D105" s="43"/>
    </row>
    <row r="106" spans="1:4" ht="12.75" hidden="1" outlineLevel="2">
      <c r="A106" s="54">
        <f>A105+1</f>
        <v>4</v>
      </c>
      <c r="B106" s="65"/>
      <c r="C106" s="42" t="s">
        <v>213</v>
      </c>
      <c r="D106" s="43"/>
    </row>
    <row r="107" spans="1:4" ht="12.75" hidden="1" outlineLevel="2">
      <c r="A107" s="56">
        <f>A106+1</f>
        <v>5</v>
      </c>
      <c r="B107" s="64"/>
      <c r="C107" s="10" t="s">
        <v>99</v>
      </c>
      <c r="D107" s="90"/>
    </row>
    <row r="108" spans="1:4" ht="13.5" hidden="1" outlineLevel="2" thickBot="1">
      <c r="A108" s="55">
        <f>A107+1</f>
        <v>6</v>
      </c>
      <c r="B108" s="121" t="s">
        <v>117</v>
      </c>
      <c r="C108" s="88" t="s">
        <v>21</v>
      </c>
      <c r="D108" s="23"/>
    </row>
    <row r="109" ht="13.5" collapsed="1" thickBot="1"/>
    <row r="110" spans="1:4" ht="16.5" collapsed="1" thickBot="1">
      <c r="A110" s="31" t="str">
        <f>DashBoard!R8</f>
        <v>Phase Exit Criteria</v>
      </c>
      <c r="B110" s="32"/>
      <c r="C110" s="33"/>
      <c r="D110" s="34" t="str">
        <f>IF(COUNTIF(B115:B121,"")&gt;0,"Pending Review",IF(COUNTIF(B115:B121,"Rejected")&gt;0,"Rejected",IF(COUNTIF(B115:B121,"Approved w/Conditions")&gt;0,"Approved w/Conditions",IF(OR(COUNTIF(B115:B121,"Approved")&gt;0,COUNTIF(B115:B121,"Not Applicable")&gt;0),"Approved","Pending Review"))))</f>
        <v>Pending Review</v>
      </c>
    </row>
    <row r="111" spans="1:4" ht="12.75" hidden="1" outlineLevel="1">
      <c r="A111" s="44" t="str">
        <f>Initiation!A12</f>
        <v>Review Date</v>
      </c>
      <c r="B111" s="45"/>
      <c r="C111" s="13"/>
      <c r="D111" s="29"/>
    </row>
    <row r="112" spans="1:4" ht="12.75" hidden="1" outlineLevel="1">
      <c r="A112" s="46" t="str">
        <f>Initiation!A13</f>
        <v>Reviewer Name</v>
      </c>
      <c r="B112" s="47"/>
      <c r="C112" s="14"/>
      <c r="D112" s="30"/>
    </row>
    <row r="113" spans="1:4" ht="13.5" hidden="1" outlineLevel="1" collapsed="1" thickBot="1">
      <c r="A113" s="48" t="str">
        <f>Initiation!A14</f>
        <v>Reviewer Comments</v>
      </c>
      <c r="B113" s="49"/>
      <c r="C113" s="144"/>
      <c r="D113" s="148"/>
    </row>
    <row r="114" spans="2:4" ht="13.5" hidden="1" outlineLevel="2" thickBot="1">
      <c r="B114" s="50" t="str">
        <f>Initiation!B15</f>
        <v>Status</v>
      </c>
      <c r="C114" s="51" t="str">
        <f>Initiation!C15</f>
        <v>Question</v>
      </c>
      <c r="D114" s="52" t="str">
        <f>Initiation!D15</f>
        <v>Explanation</v>
      </c>
    </row>
    <row r="115" spans="1:4" ht="51" hidden="1" outlineLevel="2">
      <c r="A115" s="53">
        <v>1</v>
      </c>
      <c r="B115" s="63"/>
      <c r="C115" s="9" t="s">
        <v>9</v>
      </c>
      <c r="D115" s="21"/>
    </row>
    <row r="116" spans="1:4" ht="25.5" hidden="1" outlineLevel="2">
      <c r="A116" s="54">
        <f aca="true" t="shared" si="0" ref="A116:A121">A115+1</f>
        <v>2</v>
      </c>
      <c r="B116" s="65"/>
      <c r="C116" s="42" t="s">
        <v>10</v>
      </c>
      <c r="D116" s="43"/>
    </row>
    <row r="117" spans="1:4" ht="63.75" hidden="1" outlineLevel="2">
      <c r="A117" s="54">
        <f t="shared" si="0"/>
        <v>3</v>
      </c>
      <c r="B117" s="65"/>
      <c r="C117" s="42" t="s">
        <v>220</v>
      </c>
      <c r="D117" s="43"/>
    </row>
    <row r="118" spans="1:4" ht="38.25" hidden="1" outlineLevel="2">
      <c r="A118" s="54">
        <f t="shared" si="0"/>
        <v>4</v>
      </c>
      <c r="B118" s="65"/>
      <c r="C118" s="42" t="s">
        <v>221</v>
      </c>
      <c r="D118" s="43"/>
    </row>
    <row r="119" spans="1:4" ht="102" hidden="1" outlineLevel="2">
      <c r="A119" s="54">
        <f t="shared" si="0"/>
        <v>5</v>
      </c>
      <c r="B119" s="65"/>
      <c r="C119" s="42" t="s">
        <v>264</v>
      </c>
      <c r="D119" s="43"/>
    </row>
    <row r="120" spans="1:4" ht="12.75" hidden="1" outlineLevel="2">
      <c r="A120" s="56">
        <f t="shared" si="0"/>
        <v>6</v>
      </c>
      <c r="B120" s="64"/>
      <c r="C120" s="10" t="s">
        <v>99</v>
      </c>
      <c r="D120" s="90"/>
    </row>
    <row r="121" spans="1:4" ht="13.5" hidden="1" outlineLevel="2" thickBot="1">
      <c r="A121" s="55">
        <f t="shared" si="0"/>
        <v>7</v>
      </c>
      <c r="B121" s="121" t="s">
        <v>117</v>
      </c>
      <c r="C121" s="88" t="s">
        <v>21</v>
      </c>
      <c r="D121" s="23"/>
    </row>
    <row r="122" ht="12.75" collapsed="1"/>
    <row r="123" spans="1:4" ht="16.5" hidden="1" collapsed="1" thickBot="1">
      <c r="A123" s="31" t="str">
        <f>DashBoard!L8</f>
        <v>User Defined 1</v>
      </c>
      <c r="B123" s="32"/>
      <c r="C123" s="33"/>
      <c r="D123" s="34" t="str">
        <f>IF(COUNTIF(B128:B130,"")&gt;0,"Pending Review",IF(COUNTIF(B128:B130,"Rejected")&gt;0,"Rejected",IF(COUNTIF(B128:B130,"Approved w/Conditions")&gt;0,"Approved w/Conditions",IF(OR(COUNTIF(B128:B130,"Approved")&gt;0,COUNTIF(B128:B130,"Not Applicable")&gt;0),"Approved","Pending Review"))))</f>
        <v>Approved</v>
      </c>
    </row>
    <row r="124" spans="1:4" ht="12.75" hidden="1" outlineLevel="1">
      <c r="A124" s="44" t="s">
        <v>106</v>
      </c>
      <c r="B124" s="45"/>
      <c r="C124" s="13"/>
      <c r="D124" s="29"/>
    </row>
    <row r="125" spans="1:4" ht="12.75" hidden="1" outlineLevel="1">
      <c r="A125" s="46" t="s">
        <v>107</v>
      </c>
      <c r="B125" s="47"/>
      <c r="C125" s="14"/>
      <c r="D125" s="30"/>
    </row>
    <row r="126" spans="1:4" ht="13.5" hidden="1" outlineLevel="1" collapsed="1" thickBot="1">
      <c r="A126" s="48" t="s">
        <v>108</v>
      </c>
      <c r="B126" s="49"/>
      <c r="C126" s="144"/>
      <c r="D126" s="148"/>
    </row>
    <row r="127" spans="2:4" ht="13.5" customHeight="1" hidden="1" outlineLevel="2" thickBot="1">
      <c r="B127" s="50" t="s">
        <v>100</v>
      </c>
      <c r="C127" s="51" t="s">
        <v>93</v>
      </c>
      <c r="D127" s="52" t="s">
        <v>19</v>
      </c>
    </row>
    <row r="128" spans="1:4" ht="12.75" customHeight="1" hidden="1" outlineLevel="2">
      <c r="A128" s="53">
        <v>1</v>
      </c>
      <c r="B128" s="19" t="s">
        <v>117</v>
      </c>
      <c r="C128" s="11" t="s">
        <v>32</v>
      </c>
      <c r="D128" s="21"/>
    </row>
    <row r="129" spans="1:4" ht="12.75" customHeight="1" hidden="1" outlineLevel="2">
      <c r="A129" s="56">
        <f>A128+1</f>
        <v>2</v>
      </c>
      <c r="B129" s="19" t="s">
        <v>117</v>
      </c>
      <c r="C129" s="12" t="s">
        <v>32</v>
      </c>
      <c r="D129" s="22"/>
    </row>
    <row r="130" spans="1:4" ht="13.5" customHeight="1" hidden="1" outlineLevel="2" thickBot="1">
      <c r="A130" s="57">
        <f>A129+1</f>
        <v>3</v>
      </c>
      <c r="B130" s="20" t="s">
        <v>117</v>
      </c>
      <c r="C130" s="88" t="s">
        <v>21</v>
      </c>
      <c r="D130" s="23"/>
    </row>
    <row r="131" ht="13.5" hidden="1" thickBot="1"/>
    <row r="132" spans="1:4" ht="16.5" hidden="1" collapsed="1" thickBot="1">
      <c r="A132" s="31" t="str">
        <f>DashBoard!M8</f>
        <v>User Defined 2</v>
      </c>
      <c r="B132" s="32"/>
      <c r="C132" s="33"/>
      <c r="D132" s="34" t="str">
        <f>IF(COUNTIF(B137:B139,"")&gt;0,"Pending Review",IF(COUNTIF(B137:B139,"Rejected")&gt;0,"Rejected",IF(COUNTIF(B137:B139,"Approved w/Conditions")&gt;0,"Approved w/Conditions",IF(OR(COUNTIF(B137:B139,"Approved")&gt;0,COUNTIF(B137:B139,"Not Applicable")&gt;0),"Approved","Pending Review"))))</f>
        <v>Approved</v>
      </c>
    </row>
    <row r="133" spans="1:4" ht="12.75" hidden="1" outlineLevel="1">
      <c r="A133" s="44" t="s">
        <v>106</v>
      </c>
      <c r="B133" s="45"/>
      <c r="C133" s="13"/>
      <c r="D133" s="29"/>
    </row>
    <row r="134" spans="1:4" ht="12.75" hidden="1" outlineLevel="1">
      <c r="A134" s="46" t="s">
        <v>107</v>
      </c>
      <c r="B134" s="47"/>
      <c r="C134" s="14"/>
      <c r="D134" s="30"/>
    </row>
    <row r="135" spans="1:4" ht="13.5" hidden="1" outlineLevel="1" collapsed="1" thickBot="1">
      <c r="A135" s="48" t="s">
        <v>108</v>
      </c>
      <c r="B135" s="49"/>
      <c r="C135" s="144"/>
      <c r="D135" s="148"/>
    </row>
    <row r="136" spans="2:4" ht="13.5" customHeight="1" hidden="1" outlineLevel="2" thickBot="1">
      <c r="B136" s="50" t="s">
        <v>100</v>
      </c>
      <c r="C136" s="51" t="s">
        <v>93</v>
      </c>
      <c r="D136" s="52" t="s">
        <v>19</v>
      </c>
    </row>
    <row r="137" spans="1:4" ht="12.75" customHeight="1" hidden="1" outlineLevel="2">
      <c r="A137" s="53">
        <v>1</v>
      </c>
      <c r="B137" s="19" t="s">
        <v>117</v>
      </c>
      <c r="C137" s="11" t="s">
        <v>32</v>
      </c>
      <c r="D137" s="21"/>
    </row>
    <row r="138" spans="1:4" ht="12.75" customHeight="1" hidden="1" outlineLevel="2">
      <c r="A138" s="56">
        <f>A137+1</f>
        <v>2</v>
      </c>
      <c r="B138" s="19" t="s">
        <v>117</v>
      </c>
      <c r="C138" s="12" t="s">
        <v>32</v>
      </c>
      <c r="D138" s="22"/>
    </row>
    <row r="139" spans="1:4" ht="13.5" customHeight="1" hidden="1" outlineLevel="2" thickBot="1">
      <c r="A139" s="57">
        <f>A138+1</f>
        <v>3</v>
      </c>
      <c r="B139" s="20" t="s">
        <v>117</v>
      </c>
      <c r="C139" s="88" t="s">
        <v>21</v>
      </c>
      <c r="D139" s="23"/>
    </row>
    <row r="140" ht="13.5" hidden="1" thickBot="1"/>
    <row r="141" spans="1:4" ht="16.5" hidden="1" collapsed="1" thickBot="1">
      <c r="A141" s="31" t="str">
        <f>DashBoard!N8</f>
        <v>User Defined 3</v>
      </c>
      <c r="B141" s="32"/>
      <c r="C141" s="33"/>
      <c r="D141" s="34" t="str">
        <f>IF(COUNTIF(B146:B148,"")&gt;0,"Pending Review",IF(COUNTIF(B146:B148,"Rejected")&gt;0,"Rejected",IF(COUNTIF(B146:B148,"Approved w/Conditions")&gt;0,"Approved w/Conditions",IF(OR(COUNTIF(B146:B148,"Approved")&gt;0,COUNTIF(B146:B148,"Not Applicable")&gt;0),"Approved","Pending Review"))))</f>
        <v>Approved</v>
      </c>
    </row>
    <row r="142" spans="1:4" ht="12.75" hidden="1" outlineLevel="1">
      <c r="A142" s="44" t="s">
        <v>106</v>
      </c>
      <c r="B142" s="45"/>
      <c r="C142" s="13"/>
      <c r="D142" s="29"/>
    </row>
    <row r="143" spans="1:4" ht="12.75" hidden="1" outlineLevel="1">
      <c r="A143" s="46" t="s">
        <v>107</v>
      </c>
      <c r="B143" s="47"/>
      <c r="C143" s="14"/>
      <c r="D143" s="30"/>
    </row>
    <row r="144" spans="1:4" ht="13.5" hidden="1" outlineLevel="1" collapsed="1" thickBot="1">
      <c r="A144" s="48" t="s">
        <v>108</v>
      </c>
      <c r="B144" s="49"/>
      <c r="C144" s="144"/>
      <c r="D144" s="148"/>
    </row>
    <row r="145" spans="2:4" ht="13.5" customHeight="1" hidden="1" outlineLevel="2" thickBot="1">
      <c r="B145" s="50" t="s">
        <v>100</v>
      </c>
      <c r="C145" s="51" t="s">
        <v>93</v>
      </c>
      <c r="D145" s="52" t="s">
        <v>19</v>
      </c>
    </row>
    <row r="146" spans="1:4" ht="12.75" customHeight="1" hidden="1" outlineLevel="2">
      <c r="A146" s="53">
        <v>1</v>
      </c>
      <c r="B146" s="19" t="s">
        <v>117</v>
      </c>
      <c r="C146" s="11" t="s">
        <v>32</v>
      </c>
      <c r="D146" s="21"/>
    </row>
    <row r="147" spans="1:4" ht="12.75" customHeight="1" hidden="1" outlineLevel="2">
      <c r="A147" s="56">
        <f>A146+1</f>
        <v>2</v>
      </c>
      <c r="B147" s="19" t="s">
        <v>117</v>
      </c>
      <c r="C147" s="12" t="s">
        <v>32</v>
      </c>
      <c r="D147" s="22"/>
    </row>
    <row r="148" spans="1:4" ht="13.5" customHeight="1" hidden="1" outlineLevel="2" thickBot="1">
      <c r="A148" s="57">
        <f>A147+1</f>
        <v>3</v>
      </c>
      <c r="B148" s="20" t="s">
        <v>117</v>
      </c>
      <c r="C148" s="88" t="s">
        <v>21</v>
      </c>
      <c r="D148" s="23"/>
    </row>
    <row r="149" ht="13.5" hidden="1" thickBot="1"/>
    <row r="150" spans="1:4" ht="16.5" hidden="1" collapsed="1" thickBot="1">
      <c r="A150" s="31" t="str">
        <f>DashBoard!O8</f>
        <v>User Defined 4</v>
      </c>
      <c r="B150" s="32"/>
      <c r="C150" s="33"/>
      <c r="D150" s="34" t="str">
        <f>IF(COUNTIF(B155:B157,"")&gt;0,"Pending Review",IF(COUNTIF(B155:B157,"Rejected")&gt;0,"Rejected",IF(COUNTIF(B155:B157,"Approved w/Conditions")&gt;0,"Approved w/Conditions",IF(OR(COUNTIF(B155:B157,"Approved")&gt;0,COUNTIF(B155:B157,"Not Applicable")&gt;0),"Approved","Pending Review"))))</f>
        <v>Approved</v>
      </c>
    </row>
    <row r="151" spans="1:4" ht="12.75" hidden="1" outlineLevel="1">
      <c r="A151" s="44" t="s">
        <v>106</v>
      </c>
      <c r="B151" s="45"/>
      <c r="C151" s="13"/>
      <c r="D151" s="29"/>
    </row>
    <row r="152" spans="1:4" ht="12.75" hidden="1" outlineLevel="1">
      <c r="A152" s="46" t="s">
        <v>107</v>
      </c>
      <c r="B152" s="47"/>
      <c r="C152" s="14"/>
      <c r="D152" s="30"/>
    </row>
    <row r="153" spans="1:4" ht="13.5" hidden="1" outlineLevel="1" collapsed="1" thickBot="1">
      <c r="A153" s="48" t="s">
        <v>108</v>
      </c>
      <c r="B153" s="49"/>
      <c r="C153" s="144"/>
      <c r="D153" s="148"/>
    </row>
    <row r="154" spans="2:4" ht="13.5" customHeight="1" hidden="1" outlineLevel="2" thickBot="1">
      <c r="B154" s="50" t="s">
        <v>100</v>
      </c>
      <c r="C154" s="51" t="s">
        <v>93</v>
      </c>
      <c r="D154" s="52" t="s">
        <v>19</v>
      </c>
    </row>
    <row r="155" spans="1:4" ht="12.75" customHeight="1" hidden="1" outlineLevel="2">
      <c r="A155" s="53">
        <v>1</v>
      </c>
      <c r="B155" s="19" t="s">
        <v>117</v>
      </c>
      <c r="C155" s="11" t="s">
        <v>32</v>
      </c>
      <c r="D155" s="21"/>
    </row>
    <row r="156" spans="1:4" ht="12.75" customHeight="1" hidden="1" outlineLevel="2">
      <c r="A156" s="56">
        <f>A155+1</f>
        <v>2</v>
      </c>
      <c r="B156" s="19" t="s">
        <v>117</v>
      </c>
      <c r="C156" s="12" t="s">
        <v>32</v>
      </c>
      <c r="D156" s="22"/>
    </row>
    <row r="157" spans="1:4" ht="13.5" customHeight="1" hidden="1" outlineLevel="2" thickBot="1">
      <c r="A157" s="57">
        <f>A156+1</f>
        <v>3</v>
      </c>
      <c r="B157" s="20" t="s">
        <v>117</v>
      </c>
      <c r="C157" s="88" t="s">
        <v>21</v>
      </c>
      <c r="D157" s="23"/>
    </row>
    <row r="158" ht="13.5" hidden="1" thickBot="1"/>
    <row r="159" spans="1:4" ht="16.5" hidden="1" collapsed="1" thickBot="1">
      <c r="A159" s="31" t="str">
        <f>DashBoard!P8</f>
        <v>User Defined 5</v>
      </c>
      <c r="B159" s="32"/>
      <c r="C159" s="33"/>
      <c r="D159" s="34" t="str">
        <f>IF(COUNTIF(B164:B166,"")&gt;0,"Pending Review",IF(COUNTIF(B164:B166,"Rejected")&gt;0,"Rejected",IF(COUNTIF(B164:B166,"Approved w/Conditions")&gt;0,"Approved w/Conditions",IF(OR(COUNTIF(B164:B166,"Approved")&gt;0,COUNTIF(B164:B166,"Not Applicable")&gt;0),"Approved","Pending Review"))))</f>
        <v>Approved</v>
      </c>
    </row>
    <row r="160" spans="1:4" ht="12.75" hidden="1" outlineLevel="1">
      <c r="A160" s="44" t="s">
        <v>106</v>
      </c>
      <c r="B160" s="45"/>
      <c r="C160" s="13"/>
      <c r="D160" s="29"/>
    </row>
    <row r="161" spans="1:4" ht="12.75" hidden="1" outlineLevel="1">
      <c r="A161" s="46" t="s">
        <v>107</v>
      </c>
      <c r="B161" s="47"/>
      <c r="C161" s="14"/>
      <c r="D161" s="30"/>
    </row>
    <row r="162" spans="1:4" ht="13.5" hidden="1" outlineLevel="1" collapsed="1" thickBot="1">
      <c r="A162" s="48" t="s">
        <v>108</v>
      </c>
      <c r="B162" s="49"/>
      <c r="C162" s="144"/>
      <c r="D162" s="148"/>
    </row>
    <row r="163" spans="2:4" ht="13.5" customHeight="1" hidden="1" outlineLevel="2" thickBot="1">
      <c r="B163" s="50" t="s">
        <v>100</v>
      </c>
      <c r="C163" s="51" t="s">
        <v>93</v>
      </c>
      <c r="D163" s="52" t="s">
        <v>19</v>
      </c>
    </row>
    <row r="164" spans="1:4" ht="12.75" customHeight="1" hidden="1" outlineLevel="2">
      <c r="A164" s="53">
        <v>1</v>
      </c>
      <c r="B164" s="19" t="s">
        <v>117</v>
      </c>
      <c r="C164" s="11" t="s">
        <v>32</v>
      </c>
      <c r="D164" s="21"/>
    </row>
    <row r="165" spans="1:4" ht="12.75" customHeight="1" hidden="1" outlineLevel="2">
      <c r="A165" s="56">
        <f>A164+1</f>
        <v>2</v>
      </c>
      <c r="B165" s="19" t="s">
        <v>117</v>
      </c>
      <c r="C165" s="12" t="s">
        <v>32</v>
      </c>
      <c r="D165" s="22"/>
    </row>
    <row r="166" spans="1:4" ht="13.5" customHeight="1" hidden="1" outlineLevel="2" thickBot="1">
      <c r="A166" s="57">
        <f>A165+1</f>
        <v>3</v>
      </c>
      <c r="B166" s="20" t="s">
        <v>117</v>
      </c>
      <c r="C166" s="88" t="s">
        <v>21</v>
      </c>
      <c r="D166" s="23"/>
    </row>
    <row r="167" ht="12.75" hidden="1"/>
  </sheetData>
  <mergeCells count="17">
    <mergeCell ref="C162:D162"/>
    <mergeCell ref="C126:D126"/>
    <mergeCell ref="C135:D135"/>
    <mergeCell ref="C144:D144"/>
    <mergeCell ref="C153:D153"/>
    <mergeCell ref="C81:D81"/>
    <mergeCell ref="C90:D90"/>
    <mergeCell ref="C101:D101"/>
    <mergeCell ref="C113:D113"/>
    <mergeCell ref="C41:D41"/>
    <mergeCell ref="C53:D53"/>
    <mergeCell ref="C63:D63"/>
    <mergeCell ref="C72:D72"/>
    <mergeCell ref="C8:D8"/>
    <mergeCell ref="C14:D14"/>
    <mergeCell ref="C23:D23"/>
    <mergeCell ref="C32:D32"/>
  </mergeCells>
  <conditionalFormatting sqref="B103:B108 B92:B96 B83:B85 B65:B67 B55:B58 B74:B76 B115:B121 B128:B130 B137:B139 B146:B148 B155:B157 B164:B166 B34:B36 B43:B48 B16:B18 B25:B27">
    <cfRule type="cellIs" priority="1" dxfId="3" operator="equal" stopIfTrue="1">
      <formula>"Approved"</formula>
    </cfRule>
    <cfRule type="cellIs" priority="2" dxfId="4" operator="equal" stopIfTrue="1">
      <formula>"Approved w/Conditions"</formula>
    </cfRule>
    <cfRule type="cellIs" priority="3" dxfId="5" operator="equal" stopIfTrue="1">
      <formula>"Rejected"</formula>
    </cfRule>
  </conditionalFormatting>
  <conditionalFormatting sqref="D110 D98 D87 D78 D69 D60 D50 D123 D132 D141 D150 D159 D38 D29 D20 D11">
    <cfRule type="cellIs" priority="4" dxfId="6" operator="equal" stopIfTrue="1">
      <formula>"Approved"</formula>
    </cfRule>
    <cfRule type="cellIs" priority="5" dxfId="7" operator="equal" stopIfTrue="1">
      <formula>"Approved w/Conditions"</formula>
    </cfRule>
    <cfRule type="cellIs" priority="6" dxfId="8" operator="equal" stopIfTrue="1">
      <formula>"Rejected"</formula>
    </cfRule>
  </conditionalFormatting>
  <conditionalFormatting sqref="C7">
    <cfRule type="cellIs" priority="7" dxfId="9" operator="equal" stopIfTrue="1">
      <formula>"Approved"</formula>
    </cfRule>
    <cfRule type="cellIs" priority="8" dxfId="10" operator="equal" stopIfTrue="1">
      <formula>"Approved w/Conditions"</formula>
    </cfRule>
    <cfRule type="cellIs" priority="9" dxfId="11" operator="equal" stopIfTrue="1">
      <formula>"Rejected"</formula>
    </cfRule>
  </conditionalFormatting>
  <dataValidations count="1">
    <dataValidation type="list" allowBlank="1" showInputMessage="1" showErrorMessage="1" sqref="B92:B96 B83:B85 B65:B67 B55:B58 B103:B108 B74:B76 B115:B121 B155:B157 B146:B148 B137:B139 B128:B130 B164:B166 B25:B27 B34:B36 B43:B48 B16:B18">
      <formula1>Approval_List</formula1>
    </dataValidation>
  </dataValidations>
  <printOptions/>
  <pageMargins left="0.5" right="0.5" top="0.75" bottom="0.75"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outlinePr summaryBelow="0" summaryRight="0"/>
  </sheetPr>
  <dimension ref="A1:D158"/>
  <sheetViews>
    <sheetView showGridLines="0" workbookViewId="0" topLeftCell="A1">
      <pane ySplit="10" topLeftCell="BM11" activePane="bottomLeft" state="frozen"/>
      <selection pane="topLeft" activeCell="A1" sqref="A1"/>
      <selection pane="bottomLeft" activeCell="A1" sqref="A1"/>
    </sheetView>
  </sheetViews>
  <sheetFormatPr defaultColWidth="9.140625" defaultRowHeight="12.75" outlineLevelRow="2"/>
  <cols>
    <col min="1" max="1" width="3.00390625" style="7" customWidth="1"/>
    <col min="2" max="2" width="23.140625" style="7" customWidth="1"/>
    <col min="3" max="3" width="50.28125" style="7" customWidth="1"/>
    <col min="4" max="4" width="50.28125" style="8" customWidth="1"/>
    <col min="5" max="16384" width="9.140625" style="7" customWidth="1"/>
  </cols>
  <sheetData>
    <row r="1" spans="1:4" ht="18.75" thickBot="1">
      <c r="A1" s="3" t="s">
        <v>23</v>
      </c>
      <c r="B1" s="4"/>
      <c r="C1" s="5"/>
      <c r="D1" s="6"/>
    </row>
    <row r="2" spans="1:4" ht="12.75">
      <c r="A2" s="44" t="str">
        <f>DashBoard!A2</f>
        <v>Project Name</v>
      </c>
      <c r="B2" s="60"/>
      <c r="C2" s="37" t="str">
        <f>DashBoard!B2</f>
        <v>&lt;Project Name&gt;</v>
      </c>
      <c r="D2" s="15"/>
    </row>
    <row r="3" spans="1:4" ht="12.75">
      <c r="A3" s="46" t="str">
        <f>DashBoard!A3</f>
        <v>Business Owner</v>
      </c>
      <c r="B3" s="61"/>
      <c r="C3" s="38" t="str">
        <f>DashBoard!B3</f>
        <v>&lt;Business Owner&gt;</v>
      </c>
      <c r="D3" s="16"/>
    </row>
    <row r="4" spans="1:4" ht="12.75">
      <c r="A4" s="46" t="str">
        <f>DashBoard!A4</f>
        <v>Project Manager</v>
      </c>
      <c r="B4" s="61"/>
      <c r="C4" s="38" t="str">
        <f>DashBoard!B4</f>
        <v>&lt;Project Manager&gt;</v>
      </c>
      <c r="D4" s="17"/>
    </row>
    <row r="5" spans="1:4" ht="12.75">
      <c r="A5" s="46" t="str">
        <f>DashBoard!A5</f>
        <v>Primary Contact</v>
      </c>
      <c r="B5" s="61"/>
      <c r="C5" s="38" t="str">
        <f>DashBoard!B5</f>
        <v>&lt;Primary Contact Phone/Email&gt;</v>
      </c>
      <c r="D5" s="17"/>
    </row>
    <row r="6" spans="1:4" ht="12.75">
      <c r="A6" s="46" t="str">
        <f>DashBoard!A6</f>
        <v>Current Phase</v>
      </c>
      <c r="B6" s="61"/>
      <c r="C6" s="38" t="str">
        <f>DashBoard!B6</f>
        <v>Initiation Phase</v>
      </c>
      <c r="D6" s="17"/>
    </row>
    <row r="7" spans="1:4" ht="12.75">
      <c r="A7" s="46" t="str">
        <f>Initiation!A7</f>
        <v>Overall Review Status</v>
      </c>
      <c r="B7" s="61"/>
      <c r="C7" s="39" t="str">
        <f>IF(COUNTIF(D:D,"Pending Review")&gt;0,"Pending Review",IF(COUNTIF(D:D,"Rejected")&gt;0,"Rejected",IF(COUNTIF(D:D,"Approved w/Conditions")&gt;0,"Approved w/Conditions",IF(COUNTIF(D:D,"Approved")&gt;0,"Approved","Pending Review"))))</f>
        <v>Pending Review</v>
      </c>
      <c r="D7" s="17"/>
    </row>
    <row r="8" spans="1:4" ht="13.5" thickBot="1">
      <c r="A8" s="48" t="str">
        <f>Initiation!A8</f>
        <v>Overall Review Comments</v>
      </c>
      <c r="B8" s="62"/>
      <c r="C8" s="146"/>
      <c r="D8" s="147"/>
    </row>
    <row r="9" ht="13.5" thickBot="1"/>
    <row r="10" ht="16.5" thickBot="1">
      <c r="D10" s="24" t="str">
        <f>Initiation!D10</f>
        <v>STATUS</v>
      </c>
    </row>
    <row r="11" spans="1:4" ht="16.5" collapsed="1" thickBot="1">
      <c r="A11" s="31" t="str">
        <f>DashBoard!C8</f>
        <v>Acquisitions</v>
      </c>
      <c r="B11" s="32"/>
      <c r="C11" s="33"/>
      <c r="D11" s="34" t="str">
        <f>IF(COUNTIF(B16:B18,"")&gt;0,"Pending Review",IF(COUNTIF(B16:B18,"Rejected")&gt;0,"Rejected",IF(COUNTIF(B16:B18,"Approved w/Conditions")&gt;0,"Approved w/Conditions",IF(OR(COUNTIF(B16:B18,"Approved")&gt;0,COUNTIF(B16:B18,"Not Applicable")&gt;0),"Approved","Pending Review"))))</f>
        <v>Pending Review</v>
      </c>
    </row>
    <row r="12" spans="1:4" ht="12.75" hidden="1" outlineLevel="1">
      <c r="A12" s="44" t="str">
        <f>Initiation!A12</f>
        <v>Review Date</v>
      </c>
      <c r="B12" s="45"/>
      <c r="C12" s="27"/>
      <c r="D12" s="25"/>
    </row>
    <row r="13" spans="1:4" ht="12.75" hidden="1" outlineLevel="1">
      <c r="A13" s="46" t="str">
        <f>Initiation!A13</f>
        <v>Reviewer Name</v>
      </c>
      <c r="B13" s="47"/>
      <c r="C13" s="28"/>
      <c r="D13" s="26"/>
    </row>
    <row r="14" spans="1:4" ht="13.5" hidden="1" outlineLevel="1" collapsed="1" thickBot="1">
      <c r="A14" s="48" t="str">
        <f>Initiation!A14</f>
        <v>Reviewer Comments</v>
      </c>
      <c r="B14" s="49"/>
      <c r="C14" s="144"/>
      <c r="D14" s="145"/>
    </row>
    <row r="15" spans="2:4" ht="13.5" hidden="1" outlineLevel="2" thickBot="1">
      <c r="B15" s="50" t="str">
        <f>Initiation!B15</f>
        <v>Status</v>
      </c>
      <c r="C15" s="51" t="str">
        <f>Initiation!C15</f>
        <v>Question</v>
      </c>
      <c r="D15" s="52" t="str">
        <f>Initiation!D15</f>
        <v>Explanation</v>
      </c>
    </row>
    <row r="16" spans="1:4" ht="12.75" hidden="1" outlineLevel="2">
      <c r="A16" s="53">
        <v>1</v>
      </c>
      <c r="B16" s="18"/>
      <c r="C16" s="9" t="s">
        <v>12</v>
      </c>
      <c r="D16" s="21"/>
    </row>
    <row r="17" spans="1:4" ht="12.75" hidden="1" outlineLevel="2">
      <c r="A17" s="56">
        <f>A16+1</f>
        <v>2</v>
      </c>
      <c r="B17" s="19"/>
      <c r="C17" s="10" t="s">
        <v>99</v>
      </c>
      <c r="D17" s="90"/>
    </row>
    <row r="18" spans="1:4" ht="13.5" hidden="1" outlineLevel="2" thickBot="1">
      <c r="A18" s="55">
        <f>A17+1</f>
        <v>3</v>
      </c>
      <c r="B18" s="20" t="s">
        <v>117</v>
      </c>
      <c r="C18" s="88" t="s">
        <v>21</v>
      </c>
      <c r="D18" s="23"/>
    </row>
    <row r="19" ht="13.5" thickBot="1"/>
    <row r="20" spans="1:4" ht="16.5" collapsed="1" thickBot="1">
      <c r="A20" s="31" t="str">
        <f>DashBoard!D8</f>
        <v>Budget</v>
      </c>
      <c r="B20" s="32"/>
      <c r="C20" s="33"/>
      <c r="D20" s="34" t="str">
        <f>IF(COUNTIF(B25:B27,"")&gt;0,"Pending Review",IF(COUNTIF(B25:B27,"Rejected")&gt;0,"Rejected",IF(COUNTIF(B25:B27,"Approved w/Conditions")&gt;0,"Approved w/Conditions",IF(OR(COUNTIF(B25:B27,"Approved")&gt;0,COUNTIF(B25:B27,"Not Applicable")&gt;0),"Approved","Pending Review"))))</f>
        <v>Pending Review</v>
      </c>
    </row>
    <row r="21" spans="1:4" ht="12.75" hidden="1" outlineLevel="1">
      <c r="A21" s="44" t="str">
        <f>Initiation!A12</f>
        <v>Review Date</v>
      </c>
      <c r="B21" s="45"/>
      <c r="C21" s="13"/>
      <c r="D21" s="29"/>
    </row>
    <row r="22" spans="1:4" ht="12.75" hidden="1" outlineLevel="1">
      <c r="A22" s="46" t="str">
        <f>Initiation!A13</f>
        <v>Reviewer Name</v>
      </c>
      <c r="B22" s="58"/>
      <c r="C22" s="14"/>
      <c r="D22" s="30"/>
    </row>
    <row r="23" spans="1:4" ht="13.5" hidden="1" outlineLevel="1" collapsed="1" thickBot="1">
      <c r="A23" s="48" t="str">
        <f>Initiation!A14</f>
        <v>Reviewer Comments</v>
      </c>
      <c r="B23" s="59"/>
      <c r="C23" s="144"/>
      <c r="D23" s="149"/>
    </row>
    <row r="24" spans="2:4" ht="13.5" hidden="1" outlineLevel="2" thickBot="1">
      <c r="B24" s="50" t="str">
        <f>Initiation!B15</f>
        <v>Status</v>
      </c>
      <c r="C24" s="51" t="str">
        <f>Initiation!C15</f>
        <v>Question</v>
      </c>
      <c r="D24" s="52" t="str">
        <f>Initiation!D15</f>
        <v>Explanation</v>
      </c>
    </row>
    <row r="25" spans="1:4" ht="12.75" hidden="1" outlineLevel="2">
      <c r="A25" s="53">
        <v>1</v>
      </c>
      <c r="B25" s="18"/>
      <c r="C25" s="9" t="s">
        <v>99</v>
      </c>
      <c r="D25" s="21"/>
    </row>
    <row r="26" spans="1:4" ht="12.75" hidden="1" outlineLevel="2">
      <c r="A26" s="56">
        <f>A25+1</f>
        <v>2</v>
      </c>
      <c r="B26" s="19"/>
      <c r="C26" s="10" t="s">
        <v>99</v>
      </c>
      <c r="D26" s="22"/>
    </row>
    <row r="27" spans="1:4" ht="13.5" hidden="1" outlineLevel="2" thickBot="1">
      <c r="A27" s="57">
        <f>A26+1</f>
        <v>3</v>
      </c>
      <c r="B27" s="20" t="s">
        <v>117</v>
      </c>
      <c r="C27" s="88" t="s">
        <v>21</v>
      </c>
      <c r="D27" s="23"/>
    </row>
    <row r="28" ht="13.5" thickBot="1"/>
    <row r="29" spans="1:4" ht="16.5" collapsed="1" thickBot="1">
      <c r="A29" s="31" t="str">
        <f>DashBoard!E8</f>
        <v>CPIC</v>
      </c>
      <c r="B29" s="32"/>
      <c r="C29" s="33"/>
      <c r="D29" s="34" t="str">
        <f>IF(COUNTIF(B34:B36,"")&gt;0,"Pending Review",IF(COUNTIF(B34:B36,"Rejected")&gt;0,"Rejected",IF(COUNTIF(B34:B36,"Approved w/Conditions")&gt;0,"Approved w/Conditions",IF(OR(COUNTIF(B34:B36,"Approved")&gt;0,COUNTIF(B34:B36,"Not Applicable")&gt;0),"Approved","Pending Review"))))</f>
        <v>Pending Review</v>
      </c>
    </row>
    <row r="30" spans="1:4" ht="12.75" hidden="1" outlineLevel="1">
      <c r="A30" s="44" t="str">
        <f>Initiation!A12</f>
        <v>Review Date</v>
      </c>
      <c r="B30" s="45"/>
      <c r="C30" s="13"/>
      <c r="D30" s="29"/>
    </row>
    <row r="31" spans="1:4" ht="12.75" hidden="1" outlineLevel="1">
      <c r="A31" s="46" t="str">
        <f>Initiation!A13</f>
        <v>Reviewer Name</v>
      </c>
      <c r="B31" s="47"/>
      <c r="C31" s="14"/>
      <c r="D31" s="30"/>
    </row>
    <row r="32" spans="1:4" ht="13.5" hidden="1" outlineLevel="1" collapsed="1" thickBot="1">
      <c r="A32" s="48" t="str">
        <f>Initiation!A14</f>
        <v>Reviewer Comments</v>
      </c>
      <c r="B32" s="49"/>
      <c r="C32" s="144"/>
      <c r="D32" s="145"/>
    </row>
    <row r="33" spans="2:4" ht="13.5" hidden="1" outlineLevel="2" thickBot="1">
      <c r="B33" s="50" t="str">
        <f>Initiation!B15</f>
        <v>Status</v>
      </c>
      <c r="C33" s="51" t="str">
        <f>Initiation!C15</f>
        <v>Question</v>
      </c>
      <c r="D33" s="52" t="str">
        <f>Initiation!D15</f>
        <v>Explanation</v>
      </c>
    </row>
    <row r="34" spans="1:4" ht="12.75" hidden="1" outlineLevel="2">
      <c r="A34" s="53">
        <v>1</v>
      </c>
      <c r="B34" s="18"/>
      <c r="C34" s="9" t="s">
        <v>99</v>
      </c>
      <c r="D34" s="21"/>
    </row>
    <row r="35" spans="1:4" ht="12.75" hidden="1" outlineLevel="2">
      <c r="A35" s="56">
        <f>A34+1</f>
        <v>2</v>
      </c>
      <c r="B35" s="19"/>
      <c r="C35" s="10" t="s">
        <v>99</v>
      </c>
      <c r="D35" s="22"/>
    </row>
    <row r="36" spans="1:4" ht="13.5" hidden="1" outlineLevel="2" thickBot="1">
      <c r="A36" s="57">
        <f>A35+1</f>
        <v>3</v>
      </c>
      <c r="B36" s="20" t="s">
        <v>117</v>
      </c>
      <c r="C36" s="88" t="s">
        <v>21</v>
      </c>
      <c r="D36" s="23"/>
    </row>
    <row r="37" ht="13.5" thickBot="1"/>
    <row r="38" spans="1:4" ht="16.5" collapsed="1" thickBot="1">
      <c r="A38" s="31" t="str">
        <f>DashBoard!F8</f>
        <v>Enterprise Architecture</v>
      </c>
      <c r="B38" s="32"/>
      <c r="C38" s="33"/>
      <c r="D38" s="34" t="str">
        <f>IF(COUNTIF(B43:B47,"")&gt;0,"Pending Review",IF(COUNTIF(B43:B47,"Rejected")&gt;0,"Rejected",IF(COUNTIF(B43:B47,"Approved w/Conditions")&gt;0,"Approved w/Conditions",IF(OR(COUNTIF(B43:B47,"Approved")&gt;0,COUNTIF(B43:B47,"Not Applicable")&gt;0),"Approved","Pending Review"))))</f>
        <v>Pending Review</v>
      </c>
    </row>
    <row r="39" spans="1:4" ht="12.75" hidden="1" outlineLevel="1">
      <c r="A39" s="44" t="str">
        <f>Initiation!A12</f>
        <v>Review Date</v>
      </c>
      <c r="B39" s="45"/>
      <c r="C39" s="13"/>
      <c r="D39" s="29"/>
    </row>
    <row r="40" spans="1:4" ht="12.75" hidden="1" outlineLevel="1">
      <c r="A40" s="46" t="str">
        <f>Initiation!A13</f>
        <v>Reviewer Name</v>
      </c>
      <c r="B40" s="47"/>
      <c r="C40" s="14"/>
      <c r="D40" s="30"/>
    </row>
    <row r="41" spans="1:4" ht="13.5" hidden="1" outlineLevel="1" collapsed="1" thickBot="1">
      <c r="A41" s="48" t="str">
        <f>Initiation!A14</f>
        <v>Reviewer Comments</v>
      </c>
      <c r="B41" s="49"/>
      <c r="C41" s="144"/>
      <c r="D41" s="145"/>
    </row>
    <row r="42" spans="2:4" ht="13.5" hidden="1" outlineLevel="2" thickBot="1">
      <c r="B42" s="50" t="str">
        <f>Initiation!B15</f>
        <v>Status</v>
      </c>
      <c r="C42" s="51" t="str">
        <f>Initiation!C15</f>
        <v>Question</v>
      </c>
      <c r="D42" s="52" t="str">
        <f>Initiation!D15</f>
        <v>Explanation</v>
      </c>
    </row>
    <row r="43" spans="1:4" ht="48" hidden="1" outlineLevel="2">
      <c r="A43" s="53">
        <v>1</v>
      </c>
      <c r="B43" s="18"/>
      <c r="C43" s="131" t="s">
        <v>68</v>
      </c>
      <c r="D43" s="21"/>
    </row>
    <row r="44" spans="1:4" ht="25.5" hidden="1" outlineLevel="2">
      <c r="A44" s="54">
        <f>A43+1</f>
        <v>2</v>
      </c>
      <c r="B44" s="41"/>
      <c r="C44" s="135" t="s">
        <v>69</v>
      </c>
      <c r="D44" s="43"/>
    </row>
    <row r="45" spans="1:4" ht="12.75" hidden="1" outlineLevel="2">
      <c r="A45" s="54">
        <f>A44+1</f>
        <v>3</v>
      </c>
      <c r="B45" s="41"/>
      <c r="C45" s="135" t="s">
        <v>70</v>
      </c>
      <c r="D45" s="43"/>
    </row>
    <row r="46" spans="1:4" ht="12.75" hidden="1" outlineLevel="2">
      <c r="A46" s="54">
        <f>A45+1</f>
        <v>4</v>
      </c>
      <c r="B46" s="19"/>
      <c r="C46" s="10" t="s">
        <v>99</v>
      </c>
      <c r="D46" s="43"/>
    </row>
    <row r="47" spans="1:4" ht="13.5" hidden="1" outlineLevel="2" thickBot="1">
      <c r="A47" s="55">
        <f>A46+1</f>
        <v>5</v>
      </c>
      <c r="B47" s="20" t="s">
        <v>117</v>
      </c>
      <c r="C47" s="88" t="s">
        <v>21</v>
      </c>
      <c r="D47" s="23"/>
    </row>
    <row r="48" ht="13.5" thickBot="1"/>
    <row r="49" spans="1:4" ht="16.5" collapsed="1" thickBot="1">
      <c r="A49" s="31" t="str">
        <f>DashBoard!G8</f>
        <v>Finance</v>
      </c>
      <c r="B49" s="32"/>
      <c r="C49" s="33"/>
      <c r="D49" s="34" t="str">
        <f>IF(COUNTIF(B54:B56,"")&gt;0,"Pending Review",IF(COUNTIF(B54:B56,"Rejected")&gt;0,"Rejected",IF(COUNTIF(B54:B56,"Approved w/Conditions")&gt;0,"Approved w/Conditions",IF(OR(COUNTIF(B54:B56,"Approved")&gt;0,COUNTIF(B54:B56,"Not Applicable")&gt;0),"Approved","Pending Review"))))</f>
        <v>Pending Review</v>
      </c>
    </row>
    <row r="50" spans="1:4" ht="12.75" hidden="1" outlineLevel="1">
      <c r="A50" s="44" t="str">
        <f>Initiation!A12</f>
        <v>Review Date</v>
      </c>
      <c r="B50" s="45"/>
      <c r="C50" s="13"/>
      <c r="D50" s="29"/>
    </row>
    <row r="51" spans="1:4" ht="12.75" hidden="1" outlineLevel="1">
      <c r="A51" s="46" t="str">
        <f>Initiation!A13</f>
        <v>Reviewer Name</v>
      </c>
      <c r="B51" s="47"/>
      <c r="C51" s="14"/>
      <c r="D51" s="30"/>
    </row>
    <row r="52" spans="1:4" ht="13.5" hidden="1" outlineLevel="1" collapsed="1" thickBot="1">
      <c r="A52" s="48" t="str">
        <f>Initiation!A14</f>
        <v>Reviewer Comments</v>
      </c>
      <c r="B52" s="49"/>
      <c r="C52" s="144"/>
      <c r="D52" s="145"/>
    </row>
    <row r="53" spans="2:4" ht="13.5" hidden="1" outlineLevel="2" thickBot="1">
      <c r="B53" s="50" t="str">
        <f>Initiation!B15</f>
        <v>Status</v>
      </c>
      <c r="C53" s="51" t="str">
        <f>Initiation!C15</f>
        <v>Question</v>
      </c>
      <c r="D53" s="52" t="str">
        <f>Initiation!D15</f>
        <v>Explanation</v>
      </c>
    </row>
    <row r="54" spans="1:4" ht="12.75" hidden="1" outlineLevel="2">
      <c r="A54" s="53">
        <v>1</v>
      </c>
      <c r="B54" s="18"/>
      <c r="C54" s="9" t="s">
        <v>99</v>
      </c>
      <c r="D54" s="21"/>
    </row>
    <row r="55" spans="1:4" ht="12.75" hidden="1" outlineLevel="2">
      <c r="A55" s="56">
        <f>A54+1</f>
        <v>2</v>
      </c>
      <c r="B55" s="19"/>
      <c r="C55" s="10" t="s">
        <v>99</v>
      </c>
      <c r="D55" s="22"/>
    </row>
    <row r="56" spans="1:4" ht="13.5" hidden="1" outlineLevel="2" thickBot="1">
      <c r="A56" s="57">
        <f>A55+1</f>
        <v>3</v>
      </c>
      <c r="B56" s="20" t="s">
        <v>117</v>
      </c>
      <c r="C56" s="88" t="s">
        <v>21</v>
      </c>
      <c r="D56" s="23"/>
    </row>
    <row r="57" ht="13.5" collapsed="1" thickBot="1"/>
    <row r="58" spans="1:4" ht="16.5" collapsed="1" thickBot="1">
      <c r="A58" s="31" t="str">
        <f>DashBoard!H8</f>
        <v>Human Resources</v>
      </c>
      <c r="B58" s="32"/>
      <c r="C58" s="33"/>
      <c r="D58" s="34" t="str">
        <f>IF(COUNTIF(B63:B65,"")&gt;0,"Pending Review",IF(COUNTIF(B63:B65,"Rejected")&gt;0,"Rejected",IF(COUNTIF(B63:B65,"Approved w/Conditions")&gt;0,"Approved w/Conditions",IF(OR(COUNTIF(B63:B65,"Approved")&gt;0,COUNTIF(B63:B65,"Not Applicable")&gt;0),"Approved","Pending Review"))))</f>
        <v>Pending Review</v>
      </c>
    </row>
    <row r="59" spans="1:4" ht="12.75" hidden="1" outlineLevel="1">
      <c r="A59" s="44" t="str">
        <f>Initiation!A12</f>
        <v>Review Date</v>
      </c>
      <c r="B59" s="45"/>
      <c r="C59" s="13"/>
      <c r="D59" s="29"/>
    </row>
    <row r="60" spans="1:4" ht="12.75" hidden="1" outlineLevel="1">
      <c r="A60" s="46" t="str">
        <f>Initiation!A13</f>
        <v>Reviewer Name</v>
      </c>
      <c r="B60" s="47"/>
      <c r="C60" s="14"/>
      <c r="D60" s="30"/>
    </row>
    <row r="61" spans="1:4" ht="13.5" hidden="1" outlineLevel="1" collapsed="1" thickBot="1">
      <c r="A61" s="48" t="str">
        <f>Initiation!A14</f>
        <v>Reviewer Comments</v>
      </c>
      <c r="B61" s="49"/>
      <c r="C61" s="144"/>
      <c r="D61" s="145"/>
    </row>
    <row r="62" spans="2:4" ht="13.5" hidden="1" outlineLevel="2" thickBot="1">
      <c r="B62" s="50" t="str">
        <f>Initiation!B15</f>
        <v>Status</v>
      </c>
      <c r="C62" s="51" t="str">
        <f>Initiation!C15</f>
        <v>Question</v>
      </c>
      <c r="D62" s="52" t="str">
        <f>Initiation!D15</f>
        <v>Explanation</v>
      </c>
    </row>
    <row r="63" spans="1:4" ht="12.75" hidden="1" outlineLevel="2">
      <c r="A63" s="53">
        <v>1</v>
      </c>
      <c r="B63" s="18"/>
      <c r="C63" s="9" t="s">
        <v>99</v>
      </c>
      <c r="D63" s="21"/>
    </row>
    <row r="64" spans="1:4" ht="12.75" hidden="1" outlineLevel="2">
      <c r="A64" s="89">
        <f>A63+1</f>
        <v>2</v>
      </c>
      <c r="B64" s="19"/>
      <c r="C64" s="10" t="s">
        <v>99</v>
      </c>
      <c r="D64" s="90"/>
    </row>
    <row r="65" spans="1:4" ht="13.5" hidden="1" outlineLevel="2" thickBot="1">
      <c r="A65" s="57">
        <f>A64+1</f>
        <v>3</v>
      </c>
      <c r="B65" s="20" t="s">
        <v>117</v>
      </c>
      <c r="C65" s="88" t="s">
        <v>21</v>
      </c>
      <c r="D65" s="23"/>
    </row>
    <row r="66" ht="13.5" collapsed="1" thickBot="1"/>
    <row r="67" spans="1:4" ht="16.5" collapsed="1" thickBot="1">
      <c r="A67" s="31" t="str">
        <f>DashBoard!I8</f>
        <v>Performance</v>
      </c>
      <c r="B67" s="32"/>
      <c r="C67" s="33"/>
      <c r="D67" s="34" t="str">
        <f>IF(COUNTIF(B72:B74,"")&gt;0,"Pending Review",IF(COUNTIF(B72:B74,"Rejected")&gt;0,"Rejected",IF(COUNTIF(B72:B74,"Approved w/Conditions")&gt;0,"Approved w/Conditions",IF(OR(COUNTIF(B72:B74,"Approved")&gt;0,COUNTIF(B72:B74,"Not Applicable")&gt;0),"Approved","Pending Review"))))</f>
        <v>Pending Review</v>
      </c>
    </row>
    <row r="68" spans="1:4" ht="12.75" hidden="1" outlineLevel="1">
      <c r="A68" s="44" t="str">
        <f>Initiation!A12</f>
        <v>Review Date</v>
      </c>
      <c r="B68" s="45"/>
      <c r="C68" s="13"/>
      <c r="D68" s="29"/>
    </row>
    <row r="69" spans="1:4" ht="12.75" hidden="1" outlineLevel="1">
      <c r="A69" s="46" t="str">
        <f>Initiation!A13</f>
        <v>Reviewer Name</v>
      </c>
      <c r="B69" s="47"/>
      <c r="C69" s="14"/>
      <c r="D69" s="30"/>
    </row>
    <row r="70" spans="1:4" ht="13.5" hidden="1" outlineLevel="1" collapsed="1" thickBot="1">
      <c r="A70" s="48" t="str">
        <f>Initiation!A14</f>
        <v>Reviewer Comments</v>
      </c>
      <c r="B70" s="49"/>
      <c r="C70" s="144"/>
      <c r="D70" s="145"/>
    </row>
    <row r="71" spans="2:4" ht="13.5" hidden="1" outlineLevel="2" thickBot="1">
      <c r="B71" s="50" t="str">
        <f>Initiation!B15</f>
        <v>Status</v>
      </c>
      <c r="C71" s="51" t="str">
        <f>Initiation!C15</f>
        <v>Question</v>
      </c>
      <c r="D71" s="52" t="str">
        <f>Initiation!D15</f>
        <v>Explanation</v>
      </c>
    </row>
    <row r="72" spans="1:4" ht="25.5" hidden="1" outlineLevel="2">
      <c r="A72" s="53">
        <v>1</v>
      </c>
      <c r="B72" s="18"/>
      <c r="C72" s="9" t="s">
        <v>5</v>
      </c>
      <c r="D72" s="21"/>
    </row>
    <row r="73" spans="1:4" ht="12.75" hidden="1" outlineLevel="2">
      <c r="A73" s="56">
        <f>A72+1</f>
        <v>2</v>
      </c>
      <c r="B73" s="19"/>
      <c r="C73" s="10" t="s">
        <v>99</v>
      </c>
      <c r="D73" s="22"/>
    </row>
    <row r="74" spans="1:4" ht="13.5" hidden="1" outlineLevel="2" thickBot="1">
      <c r="A74" s="57">
        <f>A73+1</f>
        <v>3</v>
      </c>
      <c r="B74" s="20" t="s">
        <v>117</v>
      </c>
      <c r="C74" s="88" t="s">
        <v>21</v>
      </c>
      <c r="D74" s="23"/>
    </row>
    <row r="75" ht="13.5" collapsed="1" thickBot="1"/>
    <row r="76" spans="1:4" ht="16.5" collapsed="1" thickBot="1">
      <c r="A76" s="31" t="str">
        <f>DashBoard!J8</f>
        <v>Section 508</v>
      </c>
      <c r="B76" s="32"/>
      <c r="C76" s="33"/>
      <c r="D76" s="34" t="str">
        <f>IF(COUNTIF(B81:B83,"")&gt;0,"Pending Review",IF(COUNTIF(B81:B83,"Rejected")&gt;0,"Rejected",IF(COUNTIF(B81:B83,"Approved w/Conditions")&gt;0,"Approved w/Conditions",IF(OR(COUNTIF(B81:B83,"Approved")&gt;0,COUNTIF(B81:B83,"Not Applicable")&gt;0),"Approved","Pending Review"))))</f>
        <v>Pending Review</v>
      </c>
    </row>
    <row r="77" spans="1:4" ht="12.75" hidden="1" outlineLevel="1">
      <c r="A77" s="44" t="str">
        <f>Initiation!A12</f>
        <v>Review Date</v>
      </c>
      <c r="B77" s="45"/>
      <c r="C77" s="13"/>
      <c r="D77" s="29"/>
    </row>
    <row r="78" spans="1:4" ht="12.75" hidden="1" outlineLevel="1">
      <c r="A78" s="46" t="str">
        <f>Initiation!A13</f>
        <v>Reviewer Name</v>
      </c>
      <c r="B78" s="47"/>
      <c r="C78" s="14"/>
      <c r="D78" s="30"/>
    </row>
    <row r="79" spans="1:4" ht="13.5" hidden="1" outlineLevel="1" collapsed="1" thickBot="1">
      <c r="A79" s="48" t="str">
        <f>Initiation!A14</f>
        <v>Reviewer Comments</v>
      </c>
      <c r="B79" s="49"/>
      <c r="C79" s="144"/>
      <c r="D79" s="148"/>
    </row>
    <row r="80" spans="2:4" ht="13.5" hidden="1" outlineLevel="2" thickBot="1">
      <c r="B80" s="50" t="str">
        <f>Initiation!B15</f>
        <v>Status</v>
      </c>
      <c r="C80" s="51" t="str">
        <f>Initiation!C15</f>
        <v>Question</v>
      </c>
      <c r="D80" s="52" t="str">
        <f>Initiation!D15</f>
        <v>Explanation</v>
      </c>
    </row>
    <row r="81" spans="1:4" ht="12.75" hidden="1" outlineLevel="2">
      <c r="A81" s="53">
        <v>1</v>
      </c>
      <c r="B81" s="63"/>
      <c r="C81" s="9" t="s">
        <v>99</v>
      </c>
      <c r="D81" s="21"/>
    </row>
    <row r="82" spans="1:4" ht="12.75" hidden="1" outlineLevel="2">
      <c r="A82" s="89">
        <f>A81+1</f>
        <v>2</v>
      </c>
      <c r="B82" s="64"/>
      <c r="C82" s="10" t="s">
        <v>99</v>
      </c>
      <c r="D82" s="90"/>
    </row>
    <row r="83" spans="1:4" ht="13.5" hidden="1" outlineLevel="2" thickBot="1">
      <c r="A83" s="57">
        <f>A82+1</f>
        <v>3</v>
      </c>
      <c r="B83" s="121" t="s">
        <v>117</v>
      </c>
      <c r="C83" s="88" t="s">
        <v>21</v>
      </c>
      <c r="D83" s="23"/>
    </row>
    <row r="84" ht="13.5" collapsed="1" thickBot="1"/>
    <row r="85" spans="1:4" ht="16.5" collapsed="1" thickBot="1">
      <c r="A85" s="31" t="str">
        <f>DashBoard!K8</f>
        <v>Security</v>
      </c>
      <c r="B85" s="32"/>
      <c r="C85" s="33"/>
      <c r="D85" s="34" t="str">
        <f>IF(COUNTIF(B90:B92,"")&gt;0,"Pending Review",IF(COUNTIF(B90:B92,"Rejected")&gt;0,"Rejected",IF(COUNTIF(B90:B92,"Approved w/Conditions")&gt;0,"Approved w/Conditions",IF(OR(COUNTIF(B90:B92,"Approved")&gt;0,COUNTIF(B90:B92,"Not Applicable")&gt;0),"Approved","Pending Review"))))</f>
        <v>Pending Review</v>
      </c>
    </row>
    <row r="86" spans="1:4" ht="12.75" hidden="1" outlineLevel="1">
      <c r="A86" s="44" t="str">
        <f>Initiation!A12</f>
        <v>Review Date</v>
      </c>
      <c r="B86" s="45"/>
      <c r="C86" s="13"/>
      <c r="D86" s="29"/>
    </row>
    <row r="87" spans="1:4" ht="12.75" hidden="1" outlineLevel="1">
      <c r="A87" s="46" t="str">
        <f>Initiation!A13</f>
        <v>Reviewer Name</v>
      </c>
      <c r="B87" s="47"/>
      <c r="C87" s="14"/>
      <c r="D87" s="30"/>
    </row>
    <row r="88" spans="1:4" ht="13.5" hidden="1" outlineLevel="1" collapsed="1" thickBot="1">
      <c r="A88" s="48" t="str">
        <f>Initiation!A14</f>
        <v>Reviewer Comments</v>
      </c>
      <c r="B88" s="49"/>
      <c r="C88" s="144"/>
      <c r="D88" s="148"/>
    </row>
    <row r="89" spans="2:4" ht="13.5" hidden="1" outlineLevel="2" thickBot="1">
      <c r="B89" s="50" t="str">
        <f>Initiation!B15</f>
        <v>Status</v>
      </c>
      <c r="C89" s="51" t="str">
        <f>Initiation!C15</f>
        <v>Question</v>
      </c>
      <c r="D89" s="52" t="str">
        <f>Initiation!D15</f>
        <v>Explanation</v>
      </c>
    </row>
    <row r="90" spans="1:4" ht="38.25" hidden="1" outlineLevel="2">
      <c r="A90" s="53">
        <v>1</v>
      </c>
      <c r="B90" s="63"/>
      <c r="C90" s="9" t="s">
        <v>11</v>
      </c>
      <c r="D90" s="21"/>
    </row>
    <row r="91" spans="1:4" ht="12.75" hidden="1" outlineLevel="2">
      <c r="A91" s="54">
        <f>A90+1</f>
        <v>2</v>
      </c>
      <c r="B91" s="64"/>
      <c r="C91" s="10" t="s">
        <v>99</v>
      </c>
      <c r="D91" s="43"/>
    </row>
    <row r="92" spans="1:4" ht="13.5" hidden="1" outlineLevel="2" thickBot="1">
      <c r="A92" s="55">
        <f>A91+1</f>
        <v>3</v>
      </c>
      <c r="B92" s="121" t="s">
        <v>117</v>
      </c>
      <c r="C92" s="88" t="s">
        <v>21</v>
      </c>
      <c r="D92" s="23"/>
    </row>
    <row r="93" ht="13.5" collapsed="1" thickBot="1"/>
    <row r="94" spans="1:4" ht="16.5" collapsed="1" thickBot="1">
      <c r="A94" s="31" t="str">
        <f>DashBoard!Q8</f>
        <v>EPLC Deliverables</v>
      </c>
      <c r="B94" s="32"/>
      <c r="C94" s="33"/>
      <c r="D94" s="34" t="str">
        <f>IF(COUNTIF(B99:B101,"")&gt;0,"Pending Review",IF(COUNTIF(B99:B101,"Rejected")&gt;0,"Rejected",IF(COUNTIF(B99:B101,"Approved w/Conditions")&gt;0,"Approved w/Conditions",IF(OR(COUNTIF(B99:B101,"Approved")&gt;0,COUNTIF(B99:B101,"Not Applicable")&gt;0),"Approved","Pending Review"))))</f>
        <v>Pending Review</v>
      </c>
    </row>
    <row r="95" spans="1:4" ht="12.75" hidden="1" outlineLevel="1">
      <c r="A95" s="44" t="str">
        <f>Initiation!A12</f>
        <v>Review Date</v>
      </c>
      <c r="B95" s="45"/>
      <c r="C95" s="13"/>
      <c r="D95" s="29"/>
    </row>
    <row r="96" spans="1:4" ht="12.75" hidden="1" outlineLevel="1">
      <c r="A96" s="46" t="str">
        <f>Initiation!A13</f>
        <v>Reviewer Name</v>
      </c>
      <c r="B96" s="47"/>
      <c r="C96" s="14"/>
      <c r="D96" s="30"/>
    </row>
    <row r="97" spans="1:4" ht="13.5" hidden="1" outlineLevel="1" collapsed="1" thickBot="1">
      <c r="A97" s="48" t="str">
        <f>Initiation!A14</f>
        <v>Reviewer Comments</v>
      </c>
      <c r="B97" s="49"/>
      <c r="C97" s="144"/>
      <c r="D97" s="148"/>
    </row>
    <row r="98" spans="2:4" ht="13.5" hidden="1" outlineLevel="2" thickBot="1">
      <c r="B98" s="50" t="str">
        <f>Initiation!B15</f>
        <v>Status</v>
      </c>
      <c r="C98" s="51" t="str">
        <f>Initiation!C15</f>
        <v>Question</v>
      </c>
      <c r="D98" s="52" t="str">
        <f>Initiation!D15</f>
        <v>Explanation</v>
      </c>
    </row>
    <row r="99" spans="1:4" ht="12.75" hidden="1" outlineLevel="2">
      <c r="A99" s="53">
        <v>1</v>
      </c>
      <c r="B99" s="63"/>
      <c r="C99" s="9" t="s">
        <v>13</v>
      </c>
      <c r="D99" s="21"/>
    </row>
    <row r="100" spans="1:4" ht="12.75" hidden="1" outlineLevel="2">
      <c r="A100" s="56">
        <f>A99+1</f>
        <v>2</v>
      </c>
      <c r="B100" s="64"/>
      <c r="C100" s="10" t="s">
        <v>99</v>
      </c>
      <c r="D100" s="90"/>
    </row>
    <row r="101" spans="1:4" ht="13.5" hidden="1" outlineLevel="2" thickBot="1">
      <c r="A101" s="55">
        <f>A100+1</f>
        <v>3</v>
      </c>
      <c r="B101" s="121" t="s">
        <v>117</v>
      </c>
      <c r="C101" s="88" t="s">
        <v>21</v>
      </c>
      <c r="D101" s="23"/>
    </row>
    <row r="102" ht="13.5" collapsed="1" thickBot="1"/>
    <row r="103" spans="1:4" ht="16.5" collapsed="1" thickBot="1">
      <c r="A103" s="31" t="str">
        <f>DashBoard!R8</f>
        <v>Phase Exit Criteria</v>
      </c>
      <c r="B103" s="32"/>
      <c r="C103" s="33"/>
      <c r="D103" s="34" t="str">
        <f>IF(COUNTIF(B108:B113,"")&gt;0,"Pending Review",IF(COUNTIF(B108:B113,"Rejected")&gt;0,"Rejected",IF(COUNTIF(B108:B113,"Approved w/Conditions")&gt;0,"Approved w/Conditions",IF(OR(COUNTIF(B108:B113,"Approved")&gt;0,COUNTIF(B108:B113,"Not Applicable")&gt;0),"Approved","Pending Review"))))</f>
        <v>Pending Review</v>
      </c>
    </row>
    <row r="104" spans="1:4" ht="12.75" hidden="1" outlineLevel="1">
      <c r="A104" s="44" t="str">
        <f>Initiation!A12</f>
        <v>Review Date</v>
      </c>
      <c r="B104" s="45"/>
      <c r="C104" s="13"/>
      <c r="D104" s="29"/>
    </row>
    <row r="105" spans="1:4" ht="12.75" hidden="1" outlineLevel="1">
      <c r="A105" s="46" t="str">
        <f>Initiation!A13</f>
        <v>Reviewer Name</v>
      </c>
      <c r="B105" s="47"/>
      <c r="C105" s="14"/>
      <c r="D105" s="30"/>
    </row>
    <row r="106" spans="1:4" ht="13.5" hidden="1" outlineLevel="1" collapsed="1" thickBot="1">
      <c r="A106" s="48" t="str">
        <f>Initiation!A14</f>
        <v>Reviewer Comments</v>
      </c>
      <c r="B106" s="49"/>
      <c r="C106" s="144"/>
      <c r="D106" s="148"/>
    </row>
    <row r="107" spans="2:4" ht="13.5" hidden="1" outlineLevel="2" thickBot="1">
      <c r="B107" s="50" t="str">
        <f>Initiation!B15</f>
        <v>Status</v>
      </c>
      <c r="C107" s="51" t="str">
        <f>Initiation!C15</f>
        <v>Question</v>
      </c>
      <c r="D107" s="52" t="str">
        <f>Initiation!D15</f>
        <v>Explanation</v>
      </c>
    </row>
    <row r="108" spans="1:4" ht="25.5" hidden="1" outlineLevel="2">
      <c r="A108" s="53">
        <v>1</v>
      </c>
      <c r="B108" s="63"/>
      <c r="C108" s="9" t="s">
        <v>14</v>
      </c>
      <c r="D108" s="21"/>
    </row>
    <row r="109" spans="1:4" ht="25.5" hidden="1" outlineLevel="2">
      <c r="A109" s="54">
        <f>A108+1</f>
        <v>2</v>
      </c>
      <c r="B109" s="65"/>
      <c r="C109" s="42" t="s">
        <v>15</v>
      </c>
      <c r="D109" s="43"/>
    </row>
    <row r="110" spans="1:4" ht="12.75" hidden="1" outlineLevel="2">
      <c r="A110" s="54">
        <f>A109+1</f>
        <v>3</v>
      </c>
      <c r="B110" s="65"/>
      <c r="C110" s="42" t="s">
        <v>16</v>
      </c>
      <c r="D110" s="43"/>
    </row>
    <row r="111" spans="1:4" ht="102" hidden="1" outlineLevel="2">
      <c r="A111" s="54">
        <f>A110+1</f>
        <v>4</v>
      </c>
      <c r="B111" s="65"/>
      <c r="C111" s="42" t="s">
        <v>264</v>
      </c>
      <c r="D111" s="43"/>
    </row>
    <row r="112" spans="1:4" ht="12.75" hidden="1" outlineLevel="2">
      <c r="A112" s="56">
        <f>A111+1</f>
        <v>5</v>
      </c>
      <c r="B112" s="64"/>
      <c r="C112" s="10" t="s">
        <v>99</v>
      </c>
      <c r="D112" s="90"/>
    </row>
    <row r="113" spans="1:4" ht="13.5" hidden="1" outlineLevel="2" thickBot="1">
      <c r="A113" s="55">
        <f>A112+1</f>
        <v>6</v>
      </c>
      <c r="B113" s="121" t="s">
        <v>117</v>
      </c>
      <c r="C113" s="88" t="s">
        <v>21</v>
      </c>
      <c r="D113" s="23"/>
    </row>
    <row r="114" ht="12.75" collapsed="1"/>
    <row r="115" spans="1:4" ht="16.5" hidden="1" collapsed="1" thickBot="1">
      <c r="A115" s="31" t="str">
        <f>DashBoard!L8</f>
        <v>User Defined 1</v>
      </c>
      <c r="B115" s="32"/>
      <c r="C115" s="33"/>
      <c r="D115" s="34" t="str">
        <f>IF(COUNTIF(B120:B122,"")&gt;0,"Pending Review",IF(COUNTIF(B120:B122,"Rejected")&gt;0,"Rejected",IF(COUNTIF(B120:B122,"Approved w/Conditions")&gt;0,"Approved w/Conditions",IF(OR(COUNTIF(B120:B122,"Approved")&gt;0,COUNTIF(B120:B122,"Not Applicable")&gt;0),"Approved","Pending Review"))))</f>
        <v>Approved</v>
      </c>
    </row>
    <row r="116" spans="1:4" ht="12.75" hidden="1" outlineLevel="1">
      <c r="A116" s="44" t="s">
        <v>106</v>
      </c>
      <c r="B116" s="45"/>
      <c r="C116" s="13"/>
      <c r="D116" s="29"/>
    </row>
    <row r="117" spans="1:4" ht="12.75" hidden="1" outlineLevel="1">
      <c r="A117" s="46" t="s">
        <v>107</v>
      </c>
      <c r="B117" s="47"/>
      <c r="C117" s="14"/>
      <c r="D117" s="30"/>
    </row>
    <row r="118" spans="1:4" ht="13.5" hidden="1" outlineLevel="1" collapsed="1" thickBot="1">
      <c r="A118" s="48" t="s">
        <v>108</v>
      </c>
      <c r="B118" s="49"/>
      <c r="C118" s="144"/>
      <c r="D118" s="148"/>
    </row>
    <row r="119" spans="2:4" ht="13.5" customHeight="1" hidden="1" outlineLevel="2" thickBot="1">
      <c r="B119" s="50" t="s">
        <v>100</v>
      </c>
      <c r="C119" s="51" t="s">
        <v>93</v>
      </c>
      <c r="D119" s="52" t="s">
        <v>19</v>
      </c>
    </row>
    <row r="120" spans="1:4" ht="12.75" customHeight="1" hidden="1" outlineLevel="2">
      <c r="A120" s="53">
        <v>1</v>
      </c>
      <c r="B120" s="19" t="s">
        <v>117</v>
      </c>
      <c r="C120" s="11" t="s">
        <v>32</v>
      </c>
      <c r="D120" s="21"/>
    </row>
    <row r="121" spans="1:4" ht="12.75" customHeight="1" hidden="1" outlineLevel="2">
      <c r="A121" s="56">
        <f>A120+1</f>
        <v>2</v>
      </c>
      <c r="B121" s="19" t="s">
        <v>117</v>
      </c>
      <c r="C121" s="12" t="s">
        <v>32</v>
      </c>
      <c r="D121" s="22"/>
    </row>
    <row r="122" spans="1:4" ht="13.5" customHeight="1" hidden="1" outlineLevel="2" thickBot="1">
      <c r="A122" s="57">
        <f>A121+1</f>
        <v>3</v>
      </c>
      <c r="B122" s="20" t="s">
        <v>117</v>
      </c>
      <c r="C122" s="88" t="s">
        <v>21</v>
      </c>
      <c r="D122" s="23"/>
    </row>
    <row r="123" ht="13.5" hidden="1" thickBot="1"/>
    <row r="124" spans="1:4" ht="16.5" hidden="1" collapsed="1" thickBot="1">
      <c r="A124" s="31" t="str">
        <f>DashBoard!M8</f>
        <v>User Defined 2</v>
      </c>
      <c r="B124" s="32"/>
      <c r="C124" s="33"/>
      <c r="D124" s="34" t="str">
        <f>IF(COUNTIF(B129:B131,"")&gt;0,"Pending Review",IF(COUNTIF(B129:B131,"Rejected")&gt;0,"Rejected",IF(COUNTIF(B129:B131,"Approved w/Conditions")&gt;0,"Approved w/Conditions",IF(OR(COUNTIF(B129:B131,"Approved")&gt;0,COUNTIF(B129:B131,"Not Applicable")&gt;0),"Approved","Pending Review"))))</f>
        <v>Approved</v>
      </c>
    </row>
    <row r="125" spans="1:4" ht="12.75" hidden="1" outlineLevel="1">
      <c r="A125" s="44" t="s">
        <v>106</v>
      </c>
      <c r="B125" s="45"/>
      <c r="C125" s="13"/>
      <c r="D125" s="29"/>
    </row>
    <row r="126" spans="1:4" ht="12.75" hidden="1" outlineLevel="1">
      <c r="A126" s="46" t="s">
        <v>107</v>
      </c>
      <c r="B126" s="47"/>
      <c r="C126" s="14"/>
      <c r="D126" s="30"/>
    </row>
    <row r="127" spans="1:4" ht="13.5" hidden="1" outlineLevel="1" collapsed="1" thickBot="1">
      <c r="A127" s="48" t="s">
        <v>108</v>
      </c>
      <c r="B127" s="49"/>
      <c r="C127" s="144"/>
      <c r="D127" s="148"/>
    </row>
    <row r="128" spans="2:4" ht="13.5" customHeight="1" hidden="1" outlineLevel="2" thickBot="1">
      <c r="B128" s="50" t="s">
        <v>100</v>
      </c>
      <c r="C128" s="51" t="s">
        <v>93</v>
      </c>
      <c r="D128" s="52" t="s">
        <v>19</v>
      </c>
    </row>
    <row r="129" spans="1:4" ht="12.75" customHeight="1" hidden="1" outlineLevel="2">
      <c r="A129" s="53">
        <v>1</v>
      </c>
      <c r="B129" s="19" t="s">
        <v>117</v>
      </c>
      <c r="C129" s="11" t="s">
        <v>32</v>
      </c>
      <c r="D129" s="21"/>
    </row>
    <row r="130" spans="1:4" ht="12.75" customHeight="1" hidden="1" outlineLevel="2">
      <c r="A130" s="56">
        <f>A129+1</f>
        <v>2</v>
      </c>
      <c r="B130" s="19" t="s">
        <v>117</v>
      </c>
      <c r="C130" s="12" t="s">
        <v>32</v>
      </c>
      <c r="D130" s="22"/>
    </row>
    <row r="131" spans="1:4" ht="13.5" customHeight="1" hidden="1" outlineLevel="2" thickBot="1">
      <c r="A131" s="57">
        <f>A130+1</f>
        <v>3</v>
      </c>
      <c r="B131" s="20" t="s">
        <v>117</v>
      </c>
      <c r="C131" s="88" t="s">
        <v>21</v>
      </c>
      <c r="D131" s="23"/>
    </row>
    <row r="132" ht="13.5" hidden="1" thickBot="1"/>
    <row r="133" spans="1:4" ht="16.5" hidden="1" collapsed="1" thickBot="1">
      <c r="A133" s="31" t="str">
        <f>DashBoard!N8</f>
        <v>User Defined 3</v>
      </c>
      <c r="B133" s="32"/>
      <c r="C133" s="33"/>
      <c r="D133" s="34" t="str">
        <f>IF(COUNTIF(B138:B140,"")&gt;0,"Pending Review",IF(COUNTIF(B138:B140,"Rejected")&gt;0,"Rejected",IF(COUNTIF(B138:B140,"Approved w/Conditions")&gt;0,"Approved w/Conditions",IF(OR(COUNTIF(B138:B140,"Approved")&gt;0,COUNTIF(B138:B140,"Not Applicable")&gt;0),"Approved","Pending Review"))))</f>
        <v>Approved</v>
      </c>
    </row>
    <row r="134" spans="1:4" ht="12.75" hidden="1" outlineLevel="1">
      <c r="A134" s="44" t="s">
        <v>106</v>
      </c>
      <c r="B134" s="45"/>
      <c r="C134" s="13"/>
      <c r="D134" s="29"/>
    </row>
    <row r="135" spans="1:4" ht="12.75" hidden="1" outlineLevel="1">
      <c r="A135" s="46" t="s">
        <v>107</v>
      </c>
      <c r="B135" s="47"/>
      <c r="C135" s="14"/>
      <c r="D135" s="30"/>
    </row>
    <row r="136" spans="1:4" ht="13.5" hidden="1" outlineLevel="1" collapsed="1" thickBot="1">
      <c r="A136" s="48" t="s">
        <v>108</v>
      </c>
      <c r="B136" s="49"/>
      <c r="C136" s="144"/>
      <c r="D136" s="148"/>
    </row>
    <row r="137" spans="2:4" ht="13.5" customHeight="1" hidden="1" outlineLevel="2" thickBot="1">
      <c r="B137" s="50" t="s">
        <v>100</v>
      </c>
      <c r="C137" s="51" t="s">
        <v>93</v>
      </c>
      <c r="D137" s="52" t="s">
        <v>19</v>
      </c>
    </row>
    <row r="138" spans="1:4" ht="12.75" customHeight="1" hidden="1" outlineLevel="2">
      <c r="A138" s="53">
        <v>1</v>
      </c>
      <c r="B138" s="19" t="s">
        <v>117</v>
      </c>
      <c r="C138" s="11" t="s">
        <v>32</v>
      </c>
      <c r="D138" s="21"/>
    </row>
    <row r="139" spans="1:4" ht="12.75" customHeight="1" hidden="1" outlineLevel="2">
      <c r="A139" s="56">
        <f>A138+1</f>
        <v>2</v>
      </c>
      <c r="B139" s="19" t="s">
        <v>117</v>
      </c>
      <c r="C139" s="12" t="s">
        <v>32</v>
      </c>
      <c r="D139" s="22"/>
    </row>
    <row r="140" spans="1:4" ht="13.5" customHeight="1" hidden="1" outlineLevel="2" thickBot="1">
      <c r="A140" s="57">
        <f>A139+1</f>
        <v>3</v>
      </c>
      <c r="B140" s="20" t="s">
        <v>117</v>
      </c>
      <c r="C140" s="88" t="s">
        <v>21</v>
      </c>
      <c r="D140" s="23"/>
    </row>
    <row r="141" ht="13.5" hidden="1" thickBot="1"/>
    <row r="142" spans="1:4" ht="16.5" hidden="1" collapsed="1" thickBot="1">
      <c r="A142" s="31" t="str">
        <f>DashBoard!O8</f>
        <v>User Defined 4</v>
      </c>
      <c r="B142" s="32"/>
      <c r="C142" s="33"/>
      <c r="D142" s="34" t="str">
        <f>IF(COUNTIF(B147:B149,"")&gt;0,"Pending Review",IF(COUNTIF(B147:B149,"Rejected")&gt;0,"Rejected",IF(COUNTIF(B147:B149,"Approved w/Conditions")&gt;0,"Approved w/Conditions",IF(OR(COUNTIF(B147:B149,"Approved")&gt;0,COUNTIF(B147:B149,"Not Applicable")&gt;0),"Approved","Pending Review"))))</f>
        <v>Approved</v>
      </c>
    </row>
    <row r="143" spans="1:4" ht="12.75" hidden="1" outlineLevel="1">
      <c r="A143" s="44" t="s">
        <v>106</v>
      </c>
      <c r="B143" s="45"/>
      <c r="C143" s="13"/>
      <c r="D143" s="29"/>
    </row>
    <row r="144" spans="1:4" ht="12.75" hidden="1" outlineLevel="1">
      <c r="A144" s="46" t="s">
        <v>107</v>
      </c>
      <c r="B144" s="47"/>
      <c r="C144" s="14"/>
      <c r="D144" s="30"/>
    </row>
    <row r="145" spans="1:4" ht="13.5" hidden="1" outlineLevel="1" collapsed="1" thickBot="1">
      <c r="A145" s="48" t="s">
        <v>108</v>
      </c>
      <c r="B145" s="49"/>
      <c r="C145" s="144"/>
      <c r="D145" s="148"/>
    </row>
    <row r="146" spans="2:4" ht="13.5" customHeight="1" hidden="1" outlineLevel="2" thickBot="1">
      <c r="B146" s="50" t="s">
        <v>100</v>
      </c>
      <c r="C146" s="51" t="s">
        <v>93</v>
      </c>
      <c r="D146" s="52" t="s">
        <v>19</v>
      </c>
    </row>
    <row r="147" spans="1:4" ht="12.75" customHeight="1" hidden="1" outlineLevel="2">
      <c r="A147" s="53">
        <v>1</v>
      </c>
      <c r="B147" s="19" t="s">
        <v>117</v>
      </c>
      <c r="C147" s="11" t="s">
        <v>32</v>
      </c>
      <c r="D147" s="21"/>
    </row>
    <row r="148" spans="1:4" ht="12.75" customHeight="1" hidden="1" outlineLevel="2">
      <c r="A148" s="56">
        <f>A147+1</f>
        <v>2</v>
      </c>
      <c r="B148" s="19" t="s">
        <v>117</v>
      </c>
      <c r="C148" s="12" t="s">
        <v>32</v>
      </c>
      <c r="D148" s="22"/>
    </row>
    <row r="149" spans="1:4" ht="13.5" customHeight="1" hidden="1" outlineLevel="2" thickBot="1">
      <c r="A149" s="57">
        <f>A148+1</f>
        <v>3</v>
      </c>
      <c r="B149" s="20" t="s">
        <v>117</v>
      </c>
      <c r="C149" s="88" t="s">
        <v>21</v>
      </c>
      <c r="D149" s="23"/>
    </row>
    <row r="150" ht="13.5" hidden="1" thickBot="1"/>
    <row r="151" spans="1:4" ht="16.5" hidden="1" collapsed="1" thickBot="1">
      <c r="A151" s="31" t="str">
        <f>DashBoard!P8</f>
        <v>User Defined 5</v>
      </c>
      <c r="B151" s="32"/>
      <c r="C151" s="33"/>
      <c r="D151" s="34" t="str">
        <f>IF(COUNTIF(B156:B158,"")&gt;0,"Pending Review",IF(COUNTIF(B156:B158,"Rejected")&gt;0,"Rejected",IF(COUNTIF(B156:B158,"Approved w/Conditions")&gt;0,"Approved w/Conditions",IF(OR(COUNTIF(B156:B158,"Approved")&gt;0,COUNTIF(B156:B158,"Not Applicable")&gt;0),"Approved","Pending Review"))))</f>
        <v>Approved</v>
      </c>
    </row>
    <row r="152" spans="1:4" ht="12.75" hidden="1" outlineLevel="1">
      <c r="A152" s="44" t="s">
        <v>106</v>
      </c>
      <c r="B152" s="45"/>
      <c r="C152" s="13"/>
      <c r="D152" s="29"/>
    </row>
    <row r="153" spans="1:4" ht="12.75" hidden="1" outlineLevel="1">
      <c r="A153" s="46" t="s">
        <v>107</v>
      </c>
      <c r="B153" s="47"/>
      <c r="C153" s="14"/>
      <c r="D153" s="30"/>
    </row>
    <row r="154" spans="1:4" ht="13.5" hidden="1" outlineLevel="1" collapsed="1" thickBot="1">
      <c r="A154" s="48" t="s">
        <v>108</v>
      </c>
      <c r="B154" s="49"/>
      <c r="C154" s="144"/>
      <c r="D154" s="148"/>
    </row>
    <row r="155" spans="2:4" ht="13.5" customHeight="1" hidden="1" outlineLevel="2" thickBot="1">
      <c r="B155" s="50" t="s">
        <v>100</v>
      </c>
      <c r="C155" s="51" t="s">
        <v>93</v>
      </c>
      <c r="D155" s="52" t="s">
        <v>19</v>
      </c>
    </row>
    <row r="156" spans="1:4" ht="12.75" customHeight="1" hidden="1" outlineLevel="2">
      <c r="A156" s="53">
        <v>1</v>
      </c>
      <c r="B156" s="19" t="s">
        <v>117</v>
      </c>
      <c r="C156" s="11" t="s">
        <v>32</v>
      </c>
      <c r="D156" s="21"/>
    </row>
    <row r="157" spans="1:4" ht="12.75" customHeight="1" hidden="1" outlineLevel="2">
      <c r="A157" s="56">
        <f>A156+1</f>
        <v>2</v>
      </c>
      <c r="B157" s="19" t="s">
        <v>117</v>
      </c>
      <c r="C157" s="12" t="s">
        <v>32</v>
      </c>
      <c r="D157" s="22"/>
    </row>
    <row r="158" spans="1:4" ht="13.5" customHeight="1" hidden="1" outlineLevel="2" thickBot="1">
      <c r="A158" s="57">
        <f>A157+1</f>
        <v>3</v>
      </c>
      <c r="B158" s="20" t="s">
        <v>117</v>
      </c>
      <c r="C158" s="88" t="s">
        <v>21</v>
      </c>
      <c r="D158" s="23"/>
    </row>
    <row r="159" ht="12.75" hidden="1"/>
  </sheetData>
  <mergeCells count="17">
    <mergeCell ref="C154:D154"/>
    <mergeCell ref="C118:D118"/>
    <mergeCell ref="C127:D127"/>
    <mergeCell ref="C136:D136"/>
    <mergeCell ref="C145:D145"/>
    <mergeCell ref="C79:D79"/>
    <mergeCell ref="C88:D88"/>
    <mergeCell ref="C97:D97"/>
    <mergeCell ref="C106:D106"/>
    <mergeCell ref="C41:D41"/>
    <mergeCell ref="C52:D52"/>
    <mergeCell ref="C61:D61"/>
    <mergeCell ref="C70:D70"/>
    <mergeCell ref="C8:D8"/>
    <mergeCell ref="C14:D14"/>
    <mergeCell ref="C23:D23"/>
    <mergeCell ref="C32:D32"/>
  </mergeCells>
  <conditionalFormatting sqref="B99:B101 B81:B83 B72:B74 B90:B92 B63:B65 B54:B56 B108:B113 B120:B122 B129:B131 B138:B140 B147:B149 B156:B158 B43:B47 B34:B36 B25:B27 B16:B18">
    <cfRule type="cellIs" priority="1" dxfId="3" operator="equal" stopIfTrue="1">
      <formula>"Approved"</formula>
    </cfRule>
    <cfRule type="cellIs" priority="2" dxfId="4" operator="equal" stopIfTrue="1">
      <formula>"Approved w/Conditions"</formula>
    </cfRule>
    <cfRule type="cellIs" priority="3" dxfId="5" operator="equal" stopIfTrue="1">
      <formula>"Rejected"</formula>
    </cfRule>
  </conditionalFormatting>
  <conditionalFormatting sqref="D103 D94 D85 D76 D67 D58 D49 D115 D124 D133 D142 D151 D38 D29 D20 D11">
    <cfRule type="cellIs" priority="4" dxfId="6" operator="equal" stopIfTrue="1">
      <formula>"Approved"</formula>
    </cfRule>
    <cfRule type="cellIs" priority="5" dxfId="7" operator="equal" stopIfTrue="1">
      <formula>"Approved w/Conditions"</formula>
    </cfRule>
    <cfRule type="cellIs" priority="6" dxfId="8" operator="equal" stopIfTrue="1">
      <formula>"Rejected"</formula>
    </cfRule>
  </conditionalFormatting>
  <conditionalFormatting sqref="C7">
    <cfRule type="cellIs" priority="7" dxfId="9" operator="equal" stopIfTrue="1">
      <formula>"Approved"</formula>
    </cfRule>
    <cfRule type="cellIs" priority="8" dxfId="10" operator="equal" stopIfTrue="1">
      <formula>"Approved w/Conditions"</formula>
    </cfRule>
    <cfRule type="cellIs" priority="9" dxfId="11" operator="equal" stopIfTrue="1">
      <formula>"Rejected"</formula>
    </cfRule>
  </conditionalFormatting>
  <dataValidations count="1">
    <dataValidation type="list" allowBlank="1" showInputMessage="1" showErrorMessage="1" sqref="B81:B83 B108:B113 B99:B101 B63:B65 B54:B56 B90:B92 B72:B74 B147:B149 B138:B140 B129:B131 B120:B122 B156:B158 B16:B18 B34:B36 B43:B47 B25:B27">
      <formula1>Approval_List</formula1>
    </dataValidation>
  </dataValidations>
  <printOptions/>
  <pageMargins left="0.5" right="0.5" top="0.75" bottom="0.75" header="0.5" footer="0.5"/>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1:A9"/>
  <sheetViews>
    <sheetView showGridLines="0" workbookViewId="0" topLeftCell="A1">
      <selection activeCell="A1" sqref="A1"/>
    </sheetView>
  </sheetViews>
  <sheetFormatPr defaultColWidth="9.140625" defaultRowHeight="12.75"/>
  <cols>
    <col min="1" max="16384" width="9.140625" style="1" customWidth="1"/>
  </cols>
  <sheetData>
    <row r="1" ht="12.75">
      <c r="A1" s="105" t="str">
        <f>'&lt;-&gt;'!A1</f>
        <v>Stage Gate Review Assessment</v>
      </c>
    </row>
    <row r="2" ht="12.75">
      <c r="A2" s="1" t="str">
        <f>'&lt;-&gt;'!A2</f>
        <v>v0.04</v>
      </c>
    </row>
    <row r="4" ht="12.75">
      <c r="A4" s="1" t="str">
        <f>'&lt;-&gt;'!A4</f>
        <v>For more information, instructions, and accompanying Practice Guide information</v>
      </c>
    </row>
    <row r="5" ht="12.75">
      <c r="A5" s="1" t="str">
        <f>'&lt;-&gt;'!A5</f>
        <v>Please visit the CDC Unified Process website at</v>
      </c>
    </row>
    <row r="6" ht="12.75">
      <c r="A6" s="1" t="str">
        <f>'&lt;-&gt;'!A6</f>
        <v>http://www.cdc.gov/cdcup/</v>
      </c>
    </row>
    <row r="8" ht="12.75">
      <c r="A8" s="1" t="str">
        <f>'&lt;-&gt;'!A8</f>
        <v>Or contact the CDC Unified Process at</v>
      </c>
    </row>
    <row r="9" ht="12.75">
      <c r="A9" s="1" t="str">
        <f>'&lt;-&gt;'!A9</f>
        <v>cdcup@cdc.gov</v>
      </c>
    </row>
  </sheetData>
  <sheetProtection sheet="1" objects="1" scenarios="1" selectLockedCells="1" selectUnlockedCells="1"/>
  <printOptions/>
  <pageMargins left="0.5" right="0.5" top="0.75" bottom="0.7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9"/>
  <sheetViews>
    <sheetView showGridLines="0" workbookViewId="0" topLeftCell="A1">
      <selection activeCell="A1" sqref="A1"/>
    </sheetView>
  </sheetViews>
  <sheetFormatPr defaultColWidth="9.140625" defaultRowHeight="12.75"/>
  <cols>
    <col min="1" max="16384" width="9.140625" style="104" customWidth="1"/>
  </cols>
  <sheetData>
    <row r="1" s="103" customFormat="1" ht="12.75">
      <c r="A1" s="103" t="s">
        <v>25</v>
      </c>
    </row>
    <row r="2" ht="12.75">
      <c r="A2" s="104" t="s">
        <v>71</v>
      </c>
    </row>
    <row r="4" ht="12.75">
      <c r="A4" s="104" t="s">
        <v>26</v>
      </c>
    </row>
    <row r="5" ht="12.75">
      <c r="A5" s="104" t="s">
        <v>27</v>
      </c>
    </row>
    <row r="6" ht="12.75">
      <c r="A6" s="104" t="s">
        <v>28</v>
      </c>
    </row>
    <row r="8" ht="12.75">
      <c r="A8" s="104" t="s">
        <v>29</v>
      </c>
    </row>
    <row r="9" ht="12.75">
      <c r="A9" s="104" t="s">
        <v>30</v>
      </c>
    </row>
  </sheetData>
  <printOptions/>
  <pageMargins left="0.5" right="0.5" top="0.75" bottom="0.75"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D174"/>
  <sheetViews>
    <sheetView showGridLines="0" workbookViewId="0" topLeftCell="A1">
      <pane ySplit="10" topLeftCell="BM11" activePane="bottomLeft" state="frozen"/>
      <selection pane="topLeft" activeCell="A1" sqref="A1"/>
      <selection pane="bottomLeft" activeCell="A1" sqref="A1"/>
    </sheetView>
  </sheetViews>
  <sheetFormatPr defaultColWidth="9.140625" defaultRowHeight="12.75" outlineLevelRow="2"/>
  <cols>
    <col min="1" max="1" width="3.00390625" style="7" customWidth="1"/>
    <col min="2" max="2" width="23.140625" style="7" customWidth="1"/>
    <col min="3" max="3" width="50.28125" style="7" customWidth="1"/>
    <col min="4" max="4" width="50.28125" style="8" customWidth="1"/>
    <col min="5" max="16384" width="9.140625" style="7" customWidth="1"/>
  </cols>
  <sheetData>
    <row r="1" spans="1:4" ht="18.75" thickBot="1">
      <c r="A1" s="3" t="s">
        <v>121</v>
      </c>
      <c r="B1" s="4"/>
      <c r="C1" s="5"/>
      <c r="D1" s="6"/>
    </row>
    <row r="2" spans="1:4" ht="12.75">
      <c r="A2" s="44" t="str">
        <f>DashBoard!A2</f>
        <v>Project Name</v>
      </c>
      <c r="B2" s="60"/>
      <c r="C2" s="37" t="str">
        <f>DashBoard!B2</f>
        <v>&lt;Project Name&gt;</v>
      </c>
      <c r="D2" s="15"/>
    </row>
    <row r="3" spans="1:4" ht="12.75">
      <c r="A3" s="46" t="str">
        <f>DashBoard!A3</f>
        <v>Business Owner</v>
      </c>
      <c r="B3" s="61"/>
      <c r="C3" s="38" t="str">
        <f>DashBoard!B3</f>
        <v>&lt;Business Owner&gt;</v>
      </c>
      <c r="D3" s="16"/>
    </row>
    <row r="4" spans="1:4" ht="12.75">
      <c r="A4" s="46" t="str">
        <f>DashBoard!A4</f>
        <v>Project Manager</v>
      </c>
      <c r="B4" s="61"/>
      <c r="C4" s="38" t="str">
        <f>DashBoard!B4</f>
        <v>&lt;Project Manager&gt;</v>
      </c>
      <c r="D4" s="17"/>
    </row>
    <row r="5" spans="1:4" ht="12.75">
      <c r="A5" s="46" t="str">
        <f>DashBoard!A5</f>
        <v>Primary Contact</v>
      </c>
      <c r="B5" s="61"/>
      <c r="C5" s="38" t="str">
        <f>DashBoard!B5</f>
        <v>&lt;Primary Contact Phone/Email&gt;</v>
      </c>
      <c r="D5" s="17"/>
    </row>
    <row r="6" spans="1:4" ht="12.75">
      <c r="A6" s="46" t="str">
        <f>DashBoard!A6</f>
        <v>Current Phase</v>
      </c>
      <c r="B6" s="61"/>
      <c r="C6" s="38" t="str">
        <f>DashBoard!B6</f>
        <v>Initiation Phase</v>
      </c>
      <c r="D6" s="17"/>
    </row>
    <row r="7" spans="1:4" ht="12.75">
      <c r="A7" s="46" t="s">
        <v>105</v>
      </c>
      <c r="B7" s="61"/>
      <c r="C7" s="39" t="str">
        <f>IF(COUNTIF(D:D,"Pending Review")&gt;0,"Pending Review",IF(COUNTIF(D:D,"Rejected")&gt;0,"Rejected",IF(COUNTIF(D:D,"Approved w/Conditions")&gt;0,"Approved w/Conditions",IF(COUNTIF(D:D,"Approved")&gt;0,"Approved","Pending Review"))))</f>
        <v>Pending Review</v>
      </c>
      <c r="D7" s="17"/>
    </row>
    <row r="8" spans="1:4" ht="13.5" thickBot="1">
      <c r="A8" s="48" t="s">
        <v>104</v>
      </c>
      <c r="B8" s="62"/>
      <c r="C8" s="146"/>
      <c r="D8" s="147"/>
    </row>
    <row r="9" ht="13.5" thickBot="1"/>
    <row r="10" ht="16.5" thickBot="1">
      <c r="D10" s="24" t="s">
        <v>116</v>
      </c>
    </row>
    <row r="11" spans="1:4" ht="16.5" collapsed="1" thickBot="1">
      <c r="A11" s="31" t="str">
        <f>DashBoard!C8</f>
        <v>Acquisitions</v>
      </c>
      <c r="B11" s="32"/>
      <c r="C11" s="33"/>
      <c r="D11" s="34" t="str">
        <f>IF(COUNTIF(B16:B18,"")&gt;0,"Pending Review",IF(COUNTIF(B16:B18,"Rejected")&gt;0,"Rejected",IF(COUNTIF(B16:B18,"Approved w/Conditions")&gt;0,"Approved w/Conditions",IF(OR(COUNTIF(B16:B18,"Approved")&gt;0,COUNTIF(B16:B18,"Not Applicable")&gt;0),"Approved","Pending Review"))))</f>
        <v>Pending Review</v>
      </c>
    </row>
    <row r="12" spans="1:4" ht="12.75" hidden="1" outlineLevel="1">
      <c r="A12" s="44" t="s">
        <v>106</v>
      </c>
      <c r="B12" s="45"/>
      <c r="C12" s="27"/>
      <c r="D12" s="25"/>
    </row>
    <row r="13" spans="1:4" ht="12.75" hidden="1" outlineLevel="1">
      <c r="A13" s="46" t="s">
        <v>107</v>
      </c>
      <c r="B13" s="47"/>
      <c r="C13" s="28"/>
      <c r="D13" s="26"/>
    </row>
    <row r="14" spans="1:4" ht="13.5" hidden="1" outlineLevel="1" collapsed="1" thickBot="1">
      <c r="A14" s="48" t="s">
        <v>108</v>
      </c>
      <c r="B14" s="49"/>
      <c r="C14" s="144"/>
      <c r="D14" s="145"/>
    </row>
    <row r="15" spans="2:4" ht="13.5" hidden="1" outlineLevel="2" thickBot="1">
      <c r="B15" s="50" t="s">
        <v>100</v>
      </c>
      <c r="C15" s="51" t="s">
        <v>93</v>
      </c>
      <c r="D15" s="52" t="s">
        <v>19</v>
      </c>
    </row>
    <row r="16" spans="1:4" ht="12.75" hidden="1" outlineLevel="2">
      <c r="A16" s="53">
        <v>1</v>
      </c>
      <c r="B16" s="18"/>
      <c r="C16" s="9" t="s">
        <v>99</v>
      </c>
      <c r="D16" s="21"/>
    </row>
    <row r="17" spans="1:4" ht="12.75" hidden="1" outlineLevel="2">
      <c r="A17" s="56">
        <f>A16+1</f>
        <v>2</v>
      </c>
      <c r="B17" s="19"/>
      <c r="C17" s="10" t="s">
        <v>99</v>
      </c>
      <c r="D17" s="22"/>
    </row>
    <row r="18" spans="1:4" ht="13.5" hidden="1" outlineLevel="2" thickBot="1">
      <c r="A18" s="57">
        <f>A17+1</f>
        <v>3</v>
      </c>
      <c r="B18" s="20" t="s">
        <v>117</v>
      </c>
      <c r="C18" s="88" t="s">
        <v>21</v>
      </c>
      <c r="D18" s="23"/>
    </row>
    <row r="19" ht="13.5" thickBot="1"/>
    <row r="20" spans="1:4" ht="16.5" collapsed="1" thickBot="1">
      <c r="A20" s="31" t="str">
        <f>DashBoard!D8</f>
        <v>Budget</v>
      </c>
      <c r="B20" s="32"/>
      <c r="C20" s="33"/>
      <c r="D20" s="34" t="str">
        <f>IF(COUNTIF(B25:B27,"")&gt;0,"Pending Review",IF(COUNTIF(B25:B27,"Rejected")&gt;0,"Rejected",IF(COUNTIF(B25:B27,"Approved w/Conditions")&gt;0,"Approved w/Conditions",IF(OR(COUNTIF(B25:B27,"Approved")&gt;0,COUNTIF(B25:B27,"Not Applicable")&gt;0),"Approved","Pending Review"))))</f>
        <v>Pending Review</v>
      </c>
    </row>
    <row r="21" spans="1:4" ht="12.75" hidden="1" outlineLevel="1">
      <c r="A21" s="44" t="s">
        <v>106</v>
      </c>
      <c r="B21" s="45"/>
      <c r="C21" s="13"/>
      <c r="D21" s="29"/>
    </row>
    <row r="22" spans="1:4" ht="12.75" hidden="1" outlineLevel="1">
      <c r="A22" s="46" t="s">
        <v>107</v>
      </c>
      <c r="B22" s="58"/>
      <c r="C22" s="14"/>
      <c r="D22" s="30"/>
    </row>
    <row r="23" spans="1:4" ht="13.5" hidden="1" outlineLevel="1" collapsed="1" thickBot="1">
      <c r="A23" s="48" t="s">
        <v>108</v>
      </c>
      <c r="B23" s="59"/>
      <c r="C23" s="144"/>
      <c r="D23" s="145"/>
    </row>
    <row r="24" spans="2:4" ht="13.5" hidden="1" outlineLevel="2" thickBot="1">
      <c r="B24" s="50" t="s">
        <v>100</v>
      </c>
      <c r="C24" s="51" t="s">
        <v>93</v>
      </c>
      <c r="D24" s="52" t="s">
        <v>19</v>
      </c>
    </row>
    <row r="25" spans="1:4" ht="25.5" hidden="1" outlineLevel="2">
      <c r="A25" s="53">
        <v>1</v>
      </c>
      <c r="B25" s="19"/>
      <c r="C25" s="9" t="s">
        <v>109</v>
      </c>
      <c r="D25" s="21"/>
    </row>
    <row r="26" spans="1:4" ht="12.75" hidden="1" outlineLevel="2">
      <c r="A26" s="56">
        <f>A25+1</f>
        <v>2</v>
      </c>
      <c r="B26" s="19"/>
      <c r="C26" s="10" t="s">
        <v>99</v>
      </c>
      <c r="D26" s="22"/>
    </row>
    <row r="27" spans="1:4" ht="13.5" hidden="1" outlineLevel="2" thickBot="1">
      <c r="A27" s="57">
        <f>A26+1</f>
        <v>3</v>
      </c>
      <c r="B27" s="20" t="s">
        <v>117</v>
      </c>
      <c r="C27" s="88" t="s">
        <v>21</v>
      </c>
      <c r="D27" s="23"/>
    </row>
    <row r="28" ht="13.5" thickBot="1"/>
    <row r="29" spans="1:4" ht="16.5" collapsed="1" thickBot="1">
      <c r="A29" s="31" t="str">
        <f>DashBoard!E8</f>
        <v>CPIC</v>
      </c>
      <c r="B29" s="32"/>
      <c r="C29" s="33"/>
      <c r="D29" s="34" t="str">
        <f>IF(COUNTIF(B34:B46,"")&gt;0,"Pending Review",IF(COUNTIF(B34:B46,"Rejected")&gt;0,"Rejected",IF(COUNTIF(B34:B46,"Approved w/Conditions")&gt;0,"Approved w/Conditions",IF(OR(COUNTIF(B34:B46,"Approved")&gt;0,COUNTIF(B34:B46,"Not Applicable")&gt;0),"Approved","Pending Review"))))</f>
        <v>Pending Review</v>
      </c>
    </row>
    <row r="30" spans="1:4" ht="12.75" hidden="1" outlineLevel="1">
      <c r="A30" s="44" t="s">
        <v>106</v>
      </c>
      <c r="B30" s="45"/>
      <c r="C30" s="13"/>
      <c r="D30" s="29"/>
    </row>
    <row r="31" spans="1:4" ht="12.75" hidden="1" outlineLevel="1">
      <c r="A31" s="46" t="s">
        <v>107</v>
      </c>
      <c r="B31" s="47"/>
      <c r="C31" s="14"/>
      <c r="D31" s="30"/>
    </row>
    <row r="32" spans="1:4" ht="13.5" hidden="1" outlineLevel="1" collapsed="1" thickBot="1">
      <c r="A32" s="48" t="s">
        <v>108</v>
      </c>
      <c r="B32" s="49"/>
      <c r="C32" s="144"/>
      <c r="D32" s="145"/>
    </row>
    <row r="33" spans="2:4" ht="13.5" hidden="1" outlineLevel="2" thickBot="1">
      <c r="B33" s="50" t="s">
        <v>100</v>
      </c>
      <c r="C33" s="51" t="s">
        <v>93</v>
      </c>
      <c r="D33" s="52" t="s">
        <v>19</v>
      </c>
    </row>
    <row r="34" spans="1:4" ht="12.75" hidden="1" outlineLevel="2">
      <c r="A34" s="53">
        <v>1</v>
      </c>
      <c r="B34" s="19"/>
      <c r="C34" s="9" t="s">
        <v>110</v>
      </c>
      <c r="D34" s="21"/>
    </row>
    <row r="35" spans="1:4" ht="25.5" hidden="1" outlineLevel="2">
      <c r="A35" s="56">
        <f>A34+1</f>
        <v>2</v>
      </c>
      <c r="B35" s="19"/>
      <c r="C35" s="10" t="s">
        <v>111</v>
      </c>
      <c r="D35" s="22"/>
    </row>
    <row r="36" spans="1:4" ht="25.5" hidden="1" outlineLevel="2">
      <c r="A36" s="56">
        <f aca="true" t="shared" si="0" ref="A36:A46">A35+1</f>
        <v>3</v>
      </c>
      <c r="B36" s="19"/>
      <c r="C36" s="10" t="s">
        <v>94</v>
      </c>
      <c r="D36" s="22"/>
    </row>
    <row r="37" spans="1:4" ht="12.75" hidden="1" outlineLevel="2">
      <c r="A37" s="56">
        <f t="shared" si="0"/>
        <v>4</v>
      </c>
      <c r="B37" s="19"/>
      <c r="C37" s="10" t="s">
        <v>95</v>
      </c>
      <c r="D37" s="22"/>
    </row>
    <row r="38" spans="1:4" ht="25.5" hidden="1" outlineLevel="2">
      <c r="A38" s="56">
        <f t="shared" si="0"/>
        <v>5</v>
      </c>
      <c r="B38" s="19"/>
      <c r="C38" s="10" t="s">
        <v>96</v>
      </c>
      <c r="D38" s="22"/>
    </row>
    <row r="39" spans="1:4" ht="12.75" hidden="1" outlineLevel="2">
      <c r="A39" s="56">
        <f t="shared" si="0"/>
        <v>6</v>
      </c>
      <c r="B39" s="19"/>
      <c r="C39" s="10" t="s">
        <v>97</v>
      </c>
      <c r="D39" s="22"/>
    </row>
    <row r="40" spans="1:4" ht="25.5" hidden="1" outlineLevel="2">
      <c r="A40" s="56">
        <f t="shared" si="0"/>
        <v>7</v>
      </c>
      <c r="B40" s="19"/>
      <c r="C40" s="10" t="s">
        <v>98</v>
      </c>
      <c r="D40" s="22"/>
    </row>
    <row r="41" spans="1:4" ht="25.5" hidden="1" outlineLevel="2">
      <c r="A41" s="56">
        <f t="shared" si="0"/>
        <v>8</v>
      </c>
      <c r="B41" s="19"/>
      <c r="C41" s="10" t="s">
        <v>112</v>
      </c>
      <c r="D41" s="22"/>
    </row>
    <row r="42" spans="1:4" ht="25.5" hidden="1" outlineLevel="2">
      <c r="A42" s="56">
        <f t="shared" si="0"/>
        <v>9</v>
      </c>
      <c r="B42" s="19"/>
      <c r="C42" s="10" t="s">
        <v>113</v>
      </c>
      <c r="D42" s="22"/>
    </row>
    <row r="43" spans="1:4" ht="25.5" hidden="1" outlineLevel="2">
      <c r="A43" s="56">
        <f t="shared" si="0"/>
        <v>10</v>
      </c>
      <c r="B43" s="19"/>
      <c r="C43" s="10" t="s">
        <v>114</v>
      </c>
      <c r="D43" s="22"/>
    </row>
    <row r="44" spans="1:4" ht="25.5" hidden="1" outlineLevel="2">
      <c r="A44" s="56">
        <f t="shared" si="0"/>
        <v>11</v>
      </c>
      <c r="B44" s="19"/>
      <c r="C44" s="10" t="s">
        <v>115</v>
      </c>
      <c r="D44" s="22"/>
    </row>
    <row r="45" spans="1:4" ht="12.75" hidden="1" outlineLevel="2">
      <c r="A45" s="56">
        <f t="shared" si="0"/>
        <v>12</v>
      </c>
      <c r="B45" s="19"/>
      <c r="C45" s="86" t="s">
        <v>99</v>
      </c>
      <c r="D45" s="87"/>
    </row>
    <row r="46" spans="1:4" ht="13.5" hidden="1" outlineLevel="2" thickBot="1">
      <c r="A46" s="57">
        <f t="shared" si="0"/>
        <v>13</v>
      </c>
      <c r="B46" s="20" t="s">
        <v>117</v>
      </c>
      <c r="C46" s="88" t="s">
        <v>21</v>
      </c>
      <c r="D46" s="23"/>
    </row>
    <row r="47" ht="13.5" thickBot="1"/>
    <row r="48" spans="1:4" ht="16.5" collapsed="1" thickBot="1">
      <c r="A48" s="31" t="str">
        <f>DashBoard!F8</f>
        <v>Enterprise Architecture</v>
      </c>
      <c r="B48" s="32"/>
      <c r="C48" s="33"/>
      <c r="D48" s="34" t="str">
        <f>IF(COUNTIF(B53:B59,"")&gt;0,"Pending Review",IF(COUNTIF(B53:B59,"Rejected")&gt;0,"Rejected",IF(COUNTIF(B53:B59,"Approved w/Conditions")&gt;0,"Approved w/Conditions",IF(OR(COUNTIF(B53:B59,"Approved")&gt;0,COUNTIF(B53:B59,"Not Applicable")&gt;0),"Approved","Pending Review"))))</f>
        <v>Pending Review</v>
      </c>
    </row>
    <row r="49" spans="1:4" ht="12.75" hidden="1" outlineLevel="1">
      <c r="A49" s="44" t="s">
        <v>106</v>
      </c>
      <c r="B49" s="45"/>
      <c r="C49" s="13"/>
      <c r="D49" s="29"/>
    </row>
    <row r="50" spans="1:4" ht="12.75" hidden="1" outlineLevel="1">
      <c r="A50" s="46" t="s">
        <v>107</v>
      </c>
      <c r="B50" s="47"/>
      <c r="C50" s="14"/>
      <c r="D50" s="30"/>
    </row>
    <row r="51" spans="1:4" ht="13.5" hidden="1" outlineLevel="1" collapsed="1" thickBot="1">
      <c r="A51" s="48" t="s">
        <v>108</v>
      </c>
      <c r="B51" s="49"/>
      <c r="C51" s="144"/>
      <c r="D51" s="145"/>
    </row>
    <row r="52" spans="2:4" ht="13.5" hidden="1" outlineLevel="2" thickBot="1">
      <c r="B52" s="50" t="s">
        <v>100</v>
      </c>
      <c r="C52" s="51" t="s">
        <v>93</v>
      </c>
      <c r="D52" s="52" t="s">
        <v>19</v>
      </c>
    </row>
    <row r="53" spans="1:4" ht="25.5" hidden="1" outlineLevel="2">
      <c r="A53" s="53">
        <v>1</v>
      </c>
      <c r="B53" s="19"/>
      <c r="C53" s="134" t="s">
        <v>38</v>
      </c>
      <c r="D53" s="21"/>
    </row>
    <row r="54" spans="1:4" ht="51" hidden="1" outlineLevel="2">
      <c r="A54" s="56">
        <f aca="true" t="shared" si="1" ref="A54:A59">A53+1</f>
        <v>2</v>
      </c>
      <c r="B54" s="19"/>
      <c r="C54" s="135" t="s">
        <v>42</v>
      </c>
      <c r="D54" s="22"/>
    </row>
    <row r="55" spans="1:4" ht="25.5" hidden="1" outlineLevel="2">
      <c r="A55" s="56">
        <f t="shared" si="1"/>
        <v>3</v>
      </c>
      <c r="B55" s="19"/>
      <c r="C55" s="135" t="s">
        <v>39</v>
      </c>
      <c r="D55" s="22"/>
    </row>
    <row r="56" spans="1:4" ht="12.75" hidden="1" outlineLevel="2">
      <c r="A56" s="56">
        <f t="shared" si="1"/>
        <v>4</v>
      </c>
      <c r="B56" s="19"/>
      <c r="C56" s="135" t="s">
        <v>40</v>
      </c>
      <c r="D56" s="22"/>
    </row>
    <row r="57" spans="1:4" ht="140.25" hidden="1" outlineLevel="2">
      <c r="A57" s="56">
        <f t="shared" si="1"/>
        <v>5</v>
      </c>
      <c r="B57" s="19"/>
      <c r="C57" s="136" t="s">
        <v>41</v>
      </c>
      <c r="D57" s="22"/>
    </row>
    <row r="58" spans="1:4" ht="12.75" hidden="1" outlineLevel="2">
      <c r="A58" s="56">
        <f t="shared" si="1"/>
        <v>6</v>
      </c>
      <c r="B58" s="19"/>
      <c r="C58" s="86" t="s">
        <v>99</v>
      </c>
      <c r="D58" s="87"/>
    </row>
    <row r="59" spans="1:4" ht="13.5" hidden="1" outlineLevel="2" thickBot="1">
      <c r="A59" s="57">
        <f t="shared" si="1"/>
        <v>7</v>
      </c>
      <c r="B59" s="20" t="s">
        <v>117</v>
      </c>
      <c r="C59" s="88" t="s">
        <v>21</v>
      </c>
      <c r="D59" s="23"/>
    </row>
    <row r="60" ht="13.5" thickBot="1"/>
    <row r="61" spans="1:4" ht="16.5" collapsed="1" thickBot="1">
      <c r="A61" s="31" t="str">
        <f>DashBoard!G8</f>
        <v>Finance</v>
      </c>
      <c r="B61" s="32"/>
      <c r="C61" s="33"/>
      <c r="D61" s="34" t="str">
        <f>IF(COUNTIF(B66:B68,"")&gt;0,"Pending Review",IF(COUNTIF(B66:B68,"Rejected")&gt;0,"Rejected",IF(COUNTIF(B66:B68,"Approved w/Conditions")&gt;0,"Approved w/Conditions",IF(OR(COUNTIF(B66:B68,"Approved")&gt;0,COUNTIF(B66:B68,"Not Applicable")&gt;0),"Approved","Pending Review"))))</f>
        <v>Pending Review</v>
      </c>
    </row>
    <row r="62" spans="1:4" ht="12.75" hidden="1" outlineLevel="1">
      <c r="A62" s="44" t="s">
        <v>106</v>
      </c>
      <c r="B62" s="45"/>
      <c r="C62" s="13"/>
      <c r="D62" s="29"/>
    </row>
    <row r="63" spans="1:4" ht="12.75" hidden="1" outlineLevel="1">
      <c r="A63" s="46" t="s">
        <v>107</v>
      </c>
      <c r="B63" s="47"/>
      <c r="C63" s="14"/>
      <c r="D63" s="30"/>
    </row>
    <row r="64" spans="1:4" ht="13.5" hidden="1" outlineLevel="1" collapsed="1" thickBot="1">
      <c r="A64" s="48" t="s">
        <v>108</v>
      </c>
      <c r="B64" s="49"/>
      <c r="C64" s="144"/>
      <c r="D64" s="145"/>
    </row>
    <row r="65" spans="2:4" ht="13.5" hidden="1" outlineLevel="2" thickBot="1">
      <c r="B65" s="50" t="s">
        <v>100</v>
      </c>
      <c r="C65" s="51" t="s">
        <v>93</v>
      </c>
      <c r="D65" s="52" t="s">
        <v>19</v>
      </c>
    </row>
    <row r="66" spans="1:4" ht="25.5" hidden="1" outlineLevel="2">
      <c r="A66" s="53">
        <v>1</v>
      </c>
      <c r="B66" s="19"/>
      <c r="C66" s="9" t="s">
        <v>114</v>
      </c>
      <c r="D66" s="21"/>
    </row>
    <row r="67" spans="1:4" ht="12.75" hidden="1" outlineLevel="2">
      <c r="A67" s="56">
        <f>A66+1</f>
        <v>2</v>
      </c>
      <c r="B67" s="19"/>
      <c r="C67" s="10" t="s">
        <v>99</v>
      </c>
      <c r="D67" s="22"/>
    </row>
    <row r="68" spans="1:4" ht="13.5" hidden="1" outlineLevel="2" thickBot="1">
      <c r="A68" s="57">
        <f>A67+1</f>
        <v>3</v>
      </c>
      <c r="B68" s="20" t="s">
        <v>117</v>
      </c>
      <c r="C68" s="88" t="s">
        <v>21</v>
      </c>
      <c r="D68" s="23"/>
    </row>
    <row r="69" ht="13.5" thickBot="1"/>
    <row r="70" spans="1:4" ht="16.5" collapsed="1" thickBot="1">
      <c r="A70" s="31" t="str">
        <f>DashBoard!H8</f>
        <v>Human Resources</v>
      </c>
      <c r="B70" s="32"/>
      <c r="C70" s="33"/>
      <c r="D70" s="34" t="str">
        <f>IF(COUNTIF(B75:B77,"")&gt;0,"Pending Review",IF(COUNTIF(B75:B77,"Rejected")&gt;0,"Rejected",IF(COUNTIF(B75:B77,"Approved w/Conditions")&gt;0,"Approved w/Conditions",IF(OR(COUNTIF(B75:B77,"Approved")&gt;0,COUNTIF(B75:B77,"Not Applicable")&gt;0),"Approved","Pending Review"))))</f>
        <v>Pending Review</v>
      </c>
    </row>
    <row r="71" spans="1:4" ht="12.75" hidden="1" outlineLevel="1">
      <c r="A71" s="44" t="s">
        <v>106</v>
      </c>
      <c r="B71" s="45"/>
      <c r="C71" s="13"/>
      <c r="D71" s="29"/>
    </row>
    <row r="72" spans="1:4" ht="12.75" hidden="1" outlineLevel="1">
      <c r="A72" s="46" t="s">
        <v>107</v>
      </c>
      <c r="B72" s="47"/>
      <c r="C72" s="14"/>
      <c r="D72" s="30"/>
    </row>
    <row r="73" spans="1:4" ht="13.5" hidden="1" outlineLevel="1" collapsed="1" thickBot="1">
      <c r="A73" s="48" t="s">
        <v>108</v>
      </c>
      <c r="B73" s="49"/>
      <c r="C73" s="144"/>
      <c r="D73" s="145"/>
    </row>
    <row r="74" spans="2:4" ht="13.5" hidden="1" outlineLevel="2" thickBot="1">
      <c r="B74" s="50" t="s">
        <v>100</v>
      </c>
      <c r="C74" s="51" t="s">
        <v>93</v>
      </c>
      <c r="D74" s="52" t="s">
        <v>19</v>
      </c>
    </row>
    <row r="75" spans="1:4" ht="25.5" hidden="1" outlineLevel="2">
      <c r="A75" s="53">
        <v>1</v>
      </c>
      <c r="B75" s="19"/>
      <c r="C75" s="9" t="s">
        <v>111</v>
      </c>
      <c r="D75" s="21"/>
    </row>
    <row r="76" spans="1:4" ht="12.75" hidden="1" outlineLevel="2">
      <c r="A76" s="56">
        <f>A75+1</f>
        <v>2</v>
      </c>
      <c r="B76" s="19"/>
      <c r="C76" s="10" t="s">
        <v>99</v>
      </c>
      <c r="D76" s="22"/>
    </row>
    <row r="77" spans="1:4" ht="13.5" hidden="1" outlineLevel="2" thickBot="1">
      <c r="A77" s="57">
        <f>A76+1</f>
        <v>3</v>
      </c>
      <c r="B77" s="20" t="s">
        <v>117</v>
      </c>
      <c r="C77" s="88" t="s">
        <v>21</v>
      </c>
      <c r="D77" s="23"/>
    </row>
    <row r="78" ht="13.5" thickBot="1"/>
    <row r="79" spans="1:4" ht="16.5" collapsed="1" thickBot="1">
      <c r="A79" s="31" t="str">
        <f>DashBoard!I8</f>
        <v>Performance</v>
      </c>
      <c r="B79" s="32"/>
      <c r="C79" s="33"/>
      <c r="D79" s="34" t="str">
        <f>IF(COUNTIF(B84:B91,"")&gt;0,"Pending Review",IF(COUNTIF(B84:B91,"Rejected")&gt;0,"Rejected",IF(COUNTIF(B84:B91,"Approved w/Conditions")&gt;0,"Approved w/Conditions",IF(OR(COUNTIF(B84:B91,"Approved")&gt;0,COUNTIF(B84:B91,"Not Applicable")&gt;0),"Approved","Pending Review"))))</f>
        <v>Pending Review</v>
      </c>
    </row>
    <row r="80" spans="1:4" ht="12.75" hidden="1" outlineLevel="1">
      <c r="A80" s="44" t="s">
        <v>106</v>
      </c>
      <c r="B80" s="45"/>
      <c r="C80" s="13"/>
      <c r="D80" s="29"/>
    </row>
    <row r="81" spans="1:4" ht="12.75" hidden="1" outlineLevel="1">
      <c r="A81" s="46" t="s">
        <v>107</v>
      </c>
      <c r="B81" s="47"/>
      <c r="C81" s="14"/>
      <c r="D81" s="30"/>
    </row>
    <row r="82" spans="1:4" ht="13.5" hidden="1" outlineLevel="1" collapsed="1" thickBot="1">
      <c r="A82" s="48" t="s">
        <v>108</v>
      </c>
      <c r="B82" s="49"/>
      <c r="C82" s="144"/>
      <c r="D82" s="145"/>
    </row>
    <row r="83" spans="2:4" ht="13.5" hidden="1" outlineLevel="2" thickBot="1">
      <c r="B83" s="50" t="s">
        <v>100</v>
      </c>
      <c r="C83" s="51" t="s">
        <v>93</v>
      </c>
      <c r="D83" s="52" t="s">
        <v>19</v>
      </c>
    </row>
    <row r="84" spans="1:4" ht="12.75" hidden="1" outlineLevel="2">
      <c r="A84" s="53">
        <v>1</v>
      </c>
      <c r="B84" s="19"/>
      <c r="C84" s="9" t="s">
        <v>110</v>
      </c>
      <c r="D84" s="21"/>
    </row>
    <row r="85" spans="1:4" ht="25.5" hidden="1" outlineLevel="2">
      <c r="A85" s="56">
        <f aca="true" t="shared" si="2" ref="A85:A91">A84+1</f>
        <v>2</v>
      </c>
      <c r="B85" s="19"/>
      <c r="C85" s="10" t="s">
        <v>94</v>
      </c>
      <c r="D85" s="22"/>
    </row>
    <row r="86" spans="1:4" ht="12.75" hidden="1" outlineLevel="2">
      <c r="A86" s="56">
        <f t="shared" si="2"/>
        <v>3</v>
      </c>
      <c r="B86" s="19"/>
      <c r="C86" s="10" t="s">
        <v>95</v>
      </c>
      <c r="D86" s="22"/>
    </row>
    <row r="87" spans="1:4" ht="25.5" hidden="1" outlineLevel="2">
      <c r="A87" s="56">
        <f t="shared" si="2"/>
        <v>4</v>
      </c>
      <c r="B87" s="19"/>
      <c r="C87" s="10" t="s">
        <v>96</v>
      </c>
      <c r="D87" s="22"/>
    </row>
    <row r="88" spans="1:4" ht="12.75" hidden="1" outlineLevel="2">
      <c r="A88" s="56">
        <f t="shared" si="2"/>
        <v>5</v>
      </c>
      <c r="B88" s="19"/>
      <c r="C88" s="10" t="s">
        <v>97</v>
      </c>
      <c r="D88" s="22"/>
    </row>
    <row r="89" spans="1:4" ht="25.5" hidden="1" outlineLevel="2">
      <c r="A89" s="56">
        <f t="shared" si="2"/>
        <v>6</v>
      </c>
      <c r="B89" s="19"/>
      <c r="C89" s="10" t="s">
        <v>113</v>
      </c>
      <c r="D89" s="22"/>
    </row>
    <row r="90" spans="1:4" ht="12.75" hidden="1" outlineLevel="2">
      <c r="A90" s="56">
        <f t="shared" si="2"/>
        <v>7</v>
      </c>
      <c r="B90" s="19"/>
      <c r="C90" s="86" t="s">
        <v>99</v>
      </c>
      <c r="D90" s="87"/>
    </row>
    <row r="91" spans="1:4" ht="13.5" hidden="1" outlineLevel="2" thickBot="1">
      <c r="A91" s="57">
        <f t="shared" si="2"/>
        <v>8</v>
      </c>
      <c r="B91" s="20" t="s">
        <v>117</v>
      </c>
      <c r="C91" s="88" t="s">
        <v>21</v>
      </c>
      <c r="D91" s="23"/>
    </row>
    <row r="92" ht="13.5" thickBot="1"/>
    <row r="93" spans="1:4" ht="16.5" collapsed="1" thickBot="1">
      <c r="A93" s="31" t="str">
        <f>DashBoard!J8</f>
        <v>Section 508</v>
      </c>
      <c r="B93" s="32"/>
      <c r="C93" s="33"/>
      <c r="D93" s="34" t="str">
        <f>IF(COUNTIF(B98:B100,"")&gt;0,"Pending Review",IF(COUNTIF(B98:B100,"Rejected")&gt;0,"Rejected",IF(COUNTIF(B98:B100,"Approved w/Conditions")&gt;0,"Approved w/Conditions",IF(OR(COUNTIF(B98:B100,"Approved")&gt;0,COUNTIF(B98:B100,"Not Applicable")&gt;0),"Approved","Pending Review"))))</f>
        <v>Pending Review</v>
      </c>
    </row>
    <row r="94" spans="1:4" ht="12.75" hidden="1" outlineLevel="1">
      <c r="A94" s="44" t="s">
        <v>106</v>
      </c>
      <c r="B94" s="45"/>
      <c r="C94" s="13"/>
      <c r="D94" s="29"/>
    </row>
    <row r="95" spans="1:4" ht="12.75" hidden="1" outlineLevel="1">
      <c r="A95" s="46" t="s">
        <v>107</v>
      </c>
      <c r="B95" s="47"/>
      <c r="C95" s="14"/>
      <c r="D95" s="30"/>
    </row>
    <row r="96" spans="1:4" ht="13.5" hidden="1" outlineLevel="1" collapsed="1" thickBot="1">
      <c r="A96" s="48" t="s">
        <v>108</v>
      </c>
      <c r="B96" s="49"/>
      <c r="C96" s="144"/>
      <c r="D96" s="148"/>
    </row>
    <row r="97" spans="2:4" ht="13.5" hidden="1" outlineLevel="2" thickBot="1">
      <c r="B97" s="50" t="s">
        <v>100</v>
      </c>
      <c r="C97" s="51" t="s">
        <v>93</v>
      </c>
      <c r="D97" s="52" t="s">
        <v>19</v>
      </c>
    </row>
    <row r="98" spans="1:4" ht="12.75" hidden="1" outlineLevel="2">
      <c r="A98" s="53">
        <v>1</v>
      </c>
      <c r="B98" s="19"/>
      <c r="C98" s="11" t="s">
        <v>99</v>
      </c>
      <c r="D98" s="21"/>
    </row>
    <row r="99" spans="1:4" ht="12.75" hidden="1" outlineLevel="2">
      <c r="A99" s="56">
        <f>A98+1</f>
        <v>2</v>
      </c>
      <c r="B99" s="19"/>
      <c r="C99" s="12" t="s">
        <v>99</v>
      </c>
      <c r="D99" s="22"/>
    </row>
    <row r="100" spans="1:4" ht="13.5" hidden="1" outlineLevel="2" thickBot="1">
      <c r="A100" s="57">
        <f>A99+1</f>
        <v>3</v>
      </c>
      <c r="B100" s="20" t="s">
        <v>117</v>
      </c>
      <c r="C100" s="88" t="s">
        <v>21</v>
      </c>
      <c r="D100" s="23"/>
    </row>
    <row r="101" ht="13.5" thickBot="1"/>
    <row r="102" spans="1:4" ht="16.5" collapsed="1" thickBot="1">
      <c r="A102" s="31" t="str">
        <f>DashBoard!K8</f>
        <v>Security</v>
      </c>
      <c r="B102" s="32"/>
      <c r="C102" s="33"/>
      <c r="D102" s="34" t="str">
        <f>IF(COUNTIF(B107:B109,"")&gt;0,"Pending Review",IF(COUNTIF(B107:B109,"Rejected")&gt;0,"Rejected",IF(COUNTIF(B107:B109,"Approved w/Conditions")&gt;0,"Approved w/Conditions",IF(OR(COUNTIF(B107:B109,"Approved")&gt;0,COUNTIF(B107:B109,"Not Applicable")&gt;0),"Approved","Pending Review"))))</f>
        <v>Pending Review</v>
      </c>
    </row>
    <row r="103" spans="1:4" ht="12.75" hidden="1" outlineLevel="1">
      <c r="A103" s="44" t="s">
        <v>106</v>
      </c>
      <c r="B103" s="45"/>
      <c r="C103" s="13"/>
      <c r="D103" s="29"/>
    </row>
    <row r="104" spans="1:4" ht="12.75" hidden="1" outlineLevel="1">
      <c r="A104" s="46" t="s">
        <v>107</v>
      </c>
      <c r="B104" s="47"/>
      <c r="C104" s="14"/>
      <c r="D104" s="30"/>
    </row>
    <row r="105" spans="1:4" ht="13.5" hidden="1" outlineLevel="1" collapsed="1" thickBot="1">
      <c r="A105" s="48" t="s">
        <v>108</v>
      </c>
      <c r="B105" s="49"/>
      <c r="C105" s="144"/>
      <c r="D105" s="148"/>
    </row>
    <row r="106" spans="2:4" ht="13.5" hidden="1" outlineLevel="2" thickBot="1">
      <c r="B106" s="50" t="s">
        <v>100</v>
      </c>
      <c r="C106" s="51" t="s">
        <v>93</v>
      </c>
      <c r="D106" s="52" t="s">
        <v>19</v>
      </c>
    </row>
    <row r="107" spans="1:4" ht="12.75" hidden="1" outlineLevel="2">
      <c r="A107" s="53">
        <v>1</v>
      </c>
      <c r="B107" s="63"/>
      <c r="C107" s="9" t="s">
        <v>99</v>
      </c>
      <c r="D107" s="21"/>
    </row>
    <row r="108" spans="1:4" ht="12.75" hidden="1" outlineLevel="2">
      <c r="A108" s="56">
        <f>A107+1</f>
        <v>2</v>
      </c>
      <c r="B108" s="64"/>
      <c r="C108" s="10" t="s">
        <v>99</v>
      </c>
      <c r="D108" s="22"/>
    </row>
    <row r="109" spans="1:4" ht="13.5" hidden="1" outlineLevel="2" thickBot="1">
      <c r="A109" s="57">
        <f>A108+1</f>
        <v>3</v>
      </c>
      <c r="B109" s="121" t="s">
        <v>117</v>
      </c>
      <c r="C109" s="88" t="s">
        <v>21</v>
      </c>
      <c r="D109" s="23"/>
    </row>
    <row r="110" ht="13.5" thickBot="1"/>
    <row r="111" spans="1:4" ht="16.5" collapsed="1" thickBot="1">
      <c r="A111" s="31" t="str">
        <f>DashBoard!Q8</f>
        <v>EPLC Deliverables</v>
      </c>
      <c r="B111" s="32"/>
      <c r="C111" s="33"/>
      <c r="D111" s="34" t="str">
        <f>IF(COUNTIF(B116:B118,"")&gt;0,"Pending Review",IF(COUNTIF(B116:B118,"Rejected")&gt;0,"Rejected",IF(COUNTIF(B116:B118,"Approved w/Conditions")&gt;0,"Approved w/Conditions",IF(OR(COUNTIF(B116:B118,"Approved")&gt;0,COUNTIF(B116:B118,"Not Applicable")&gt;0),"Approved","Pending Review"))))</f>
        <v>Pending Review</v>
      </c>
    </row>
    <row r="112" spans="1:4" ht="12.75" hidden="1" outlineLevel="1">
      <c r="A112" s="44" t="s">
        <v>106</v>
      </c>
      <c r="B112" s="45"/>
      <c r="C112" s="13"/>
      <c r="D112" s="29"/>
    </row>
    <row r="113" spans="1:4" ht="12.75" hidden="1" outlineLevel="1">
      <c r="A113" s="46" t="s">
        <v>107</v>
      </c>
      <c r="B113" s="47"/>
      <c r="C113" s="14"/>
      <c r="D113" s="30"/>
    </row>
    <row r="114" spans="1:4" ht="13.5" hidden="1" outlineLevel="1" collapsed="1" thickBot="1">
      <c r="A114" s="48" t="s">
        <v>108</v>
      </c>
      <c r="B114" s="49"/>
      <c r="C114" s="144"/>
      <c r="D114" s="148"/>
    </row>
    <row r="115" spans="2:4" ht="13.5" hidden="1" outlineLevel="2" thickBot="1">
      <c r="B115" s="50" t="s">
        <v>100</v>
      </c>
      <c r="C115" s="51" t="s">
        <v>93</v>
      </c>
      <c r="D115" s="52" t="s">
        <v>19</v>
      </c>
    </row>
    <row r="116" spans="1:4" ht="12.75" hidden="1" outlineLevel="2">
      <c r="A116" s="53">
        <v>1</v>
      </c>
      <c r="B116" s="19"/>
      <c r="C116" s="11" t="s">
        <v>132</v>
      </c>
      <c r="D116" s="21"/>
    </row>
    <row r="117" spans="1:4" ht="12.75" hidden="1" outlineLevel="2">
      <c r="A117" s="56">
        <f>A116+1</f>
        <v>2</v>
      </c>
      <c r="B117" s="19"/>
      <c r="C117" s="12" t="s">
        <v>99</v>
      </c>
      <c r="D117" s="22"/>
    </row>
    <row r="118" spans="1:4" ht="13.5" hidden="1" outlineLevel="2" thickBot="1">
      <c r="A118" s="57">
        <f>A117+1</f>
        <v>3</v>
      </c>
      <c r="B118" s="20" t="s">
        <v>117</v>
      </c>
      <c r="C118" s="88" t="s">
        <v>21</v>
      </c>
      <c r="D118" s="23"/>
    </row>
    <row r="119" ht="13.5" thickBot="1"/>
    <row r="120" spans="1:4" ht="16.5" collapsed="1" thickBot="1">
      <c r="A120" s="31" t="str">
        <f>DashBoard!R8</f>
        <v>Phase Exit Criteria</v>
      </c>
      <c r="B120" s="32"/>
      <c r="C120" s="33"/>
      <c r="D120" s="34" t="str">
        <f>IF(COUNTIF(B125:B129,"")&gt;0,"Pending Review",IF(COUNTIF(B125:B129,"Rejected")&gt;0,"Rejected",IF(COUNTIF(B125:B129,"Approved w/Conditions")&gt;0,"Approved w/Conditions",IF(OR(COUNTIF(B125:B129,"Approved")&gt;0,COUNTIF(B125:B129,"Not Applicable")&gt;0),"Approved","Pending Review"))))</f>
        <v>Pending Review</v>
      </c>
    </row>
    <row r="121" spans="1:4" ht="12.75" hidden="1" outlineLevel="1">
      <c r="A121" s="44" t="s">
        <v>106</v>
      </c>
      <c r="B121" s="45"/>
      <c r="C121" s="13"/>
      <c r="D121" s="29"/>
    </row>
    <row r="122" spans="1:4" ht="12.75" hidden="1" outlineLevel="1">
      <c r="A122" s="46" t="s">
        <v>107</v>
      </c>
      <c r="B122" s="47"/>
      <c r="C122" s="14"/>
      <c r="D122" s="30"/>
    </row>
    <row r="123" spans="1:4" ht="13.5" hidden="1" outlineLevel="1" collapsed="1" thickBot="1">
      <c r="A123" s="48" t="s">
        <v>108</v>
      </c>
      <c r="B123" s="49"/>
      <c r="C123" s="144"/>
      <c r="D123" s="148"/>
    </row>
    <row r="124" spans="2:4" ht="13.5" hidden="1" outlineLevel="2" thickBot="1">
      <c r="B124" s="50" t="s">
        <v>100</v>
      </c>
      <c r="C124" s="51" t="s">
        <v>93</v>
      </c>
      <c r="D124" s="52" t="s">
        <v>19</v>
      </c>
    </row>
    <row r="125" spans="1:4" ht="12.75" hidden="1" outlineLevel="2">
      <c r="A125" s="53">
        <v>1</v>
      </c>
      <c r="B125" s="19"/>
      <c r="C125" s="11" t="s">
        <v>128</v>
      </c>
      <c r="D125" s="21"/>
    </row>
    <row r="126" spans="1:4" ht="76.5" hidden="1" outlineLevel="2">
      <c r="A126" s="56">
        <f>A125+1</f>
        <v>2</v>
      </c>
      <c r="B126" s="19"/>
      <c r="C126" s="12" t="s">
        <v>129</v>
      </c>
      <c r="D126" s="22"/>
    </row>
    <row r="127" spans="1:4" ht="38.25" hidden="1" outlineLevel="2">
      <c r="A127" s="56">
        <f>A126+1</f>
        <v>3</v>
      </c>
      <c r="B127" s="19"/>
      <c r="C127" s="12" t="s">
        <v>130</v>
      </c>
      <c r="D127" s="22"/>
    </row>
    <row r="128" spans="1:4" ht="12.75" hidden="1" outlineLevel="2">
      <c r="A128" s="56">
        <f>A127+1</f>
        <v>4</v>
      </c>
      <c r="B128" s="19"/>
      <c r="C128" s="12" t="s">
        <v>99</v>
      </c>
      <c r="D128" s="87"/>
    </row>
    <row r="129" spans="1:4" ht="13.5" hidden="1" outlineLevel="2" thickBot="1">
      <c r="A129" s="57">
        <f>A128+1</f>
        <v>5</v>
      </c>
      <c r="B129" s="20" t="s">
        <v>117</v>
      </c>
      <c r="C129" s="88" t="s">
        <v>21</v>
      </c>
      <c r="D129" s="23"/>
    </row>
    <row r="131" spans="1:4" ht="16.5" hidden="1" collapsed="1" thickBot="1">
      <c r="A131" s="31" t="str">
        <f>DashBoard!L8</f>
        <v>User Defined 1</v>
      </c>
      <c r="B131" s="32"/>
      <c r="C131" s="33"/>
      <c r="D131" s="34" t="str">
        <f>IF(COUNTIF(B136:B138,"")&gt;0,"Pending Review",IF(COUNTIF(B136:B138,"Rejected")&gt;0,"Rejected",IF(COUNTIF(B136:B138,"Approved w/Conditions")&gt;0,"Approved w/Conditions",IF(OR(COUNTIF(B136:B138,"Approved")&gt;0,COUNTIF(B136:B138,"Not Applicable")&gt;0),"Approved","Pending Review"))))</f>
        <v>Approved</v>
      </c>
    </row>
    <row r="132" spans="1:4" ht="12.75" hidden="1" outlineLevel="1">
      <c r="A132" s="44" t="s">
        <v>106</v>
      </c>
      <c r="B132" s="45"/>
      <c r="C132" s="13"/>
      <c r="D132" s="29"/>
    </row>
    <row r="133" spans="1:4" ht="12.75" hidden="1" outlineLevel="1">
      <c r="A133" s="46" t="s">
        <v>107</v>
      </c>
      <c r="B133" s="47"/>
      <c r="C133" s="14"/>
      <c r="D133" s="30"/>
    </row>
    <row r="134" spans="1:4" ht="13.5" hidden="1" outlineLevel="1" collapsed="1" thickBot="1">
      <c r="A134" s="48" t="s">
        <v>108</v>
      </c>
      <c r="B134" s="49"/>
      <c r="C134" s="144"/>
      <c r="D134" s="148"/>
    </row>
    <row r="135" spans="2:4" ht="13.5" hidden="1" outlineLevel="2" thickBot="1">
      <c r="B135" s="50" t="s">
        <v>100</v>
      </c>
      <c r="C135" s="51" t="s">
        <v>93</v>
      </c>
      <c r="D135" s="52" t="s">
        <v>19</v>
      </c>
    </row>
    <row r="136" spans="1:4" ht="12.75" hidden="1" outlineLevel="2">
      <c r="A136" s="53">
        <v>1</v>
      </c>
      <c r="B136" s="19" t="s">
        <v>117</v>
      </c>
      <c r="C136" s="11" t="s">
        <v>32</v>
      </c>
      <c r="D136" s="21"/>
    </row>
    <row r="137" spans="1:4" ht="12.75" hidden="1" outlineLevel="2">
      <c r="A137" s="56">
        <f>A136+1</f>
        <v>2</v>
      </c>
      <c r="B137" s="19" t="s">
        <v>117</v>
      </c>
      <c r="C137" s="12" t="s">
        <v>32</v>
      </c>
      <c r="D137" s="22"/>
    </row>
    <row r="138" spans="1:4" ht="13.5" hidden="1" outlineLevel="2" thickBot="1">
      <c r="A138" s="57">
        <f>A137+1</f>
        <v>3</v>
      </c>
      <c r="B138" s="20" t="s">
        <v>117</v>
      </c>
      <c r="C138" s="88" t="s">
        <v>21</v>
      </c>
      <c r="D138" s="23"/>
    </row>
    <row r="139" ht="13.5" hidden="1" thickBot="1"/>
    <row r="140" spans="1:4" ht="16.5" hidden="1" collapsed="1" thickBot="1">
      <c r="A140" s="31" t="str">
        <f>DashBoard!M8</f>
        <v>User Defined 2</v>
      </c>
      <c r="B140" s="32"/>
      <c r="C140" s="33"/>
      <c r="D140" s="34" t="str">
        <f>IF(COUNTIF(B145:B147,"")&gt;0,"Pending Review",IF(COUNTIF(B145:B147,"Rejected")&gt;0,"Rejected",IF(COUNTIF(B145:B147,"Approved w/Conditions")&gt;0,"Approved w/Conditions",IF(OR(COUNTIF(B145:B147,"Approved")&gt;0,COUNTIF(B145:B147,"Not Applicable")&gt;0),"Approved","Pending Review"))))</f>
        <v>Approved</v>
      </c>
    </row>
    <row r="141" spans="1:4" ht="12.75" hidden="1" outlineLevel="1">
      <c r="A141" s="44" t="s">
        <v>106</v>
      </c>
      <c r="B141" s="45"/>
      <c r="C141" s="13"/>
      <c r="D141" s="29"/>
    </row>
    <row r="142" spans="1:4" ht="12.75" hidden="1" outlineLevel="1">
      <c r="A142" s="46" t="s">
        <v>107</v>
      </c>
      <c r="B142" s="47"/>
      <c r="C142" s="14"/>
      <c r="D142" s="30"/>
    </row>
    <row r="143" spans="1:4" ht="13.5" hidden="1" outlineLevel="1" collapsed="1" thickBot="1">
      <c r="A143" s="48" t="s">
        <v>108</v>
      </c>
      <c r="B143" s="49"/>
      <c r="C143" s="144"/>
      <c r="D143" s="148"/>
    </row>
    <row r="144" spans="2:4" ht="13.5" hidden="1" outlineLevel="2" thickBot="1">
      <c r="B144" s="50" t="s">
        <v>100</v>
      </c>
      <c r="C144" s="51" t="s">
        <v>93</v>
      </c>
      <c r="D144" s="52" t="s">
        <v>19</v>
      </c>
    </row>
    <row r="145" spans="1:4" ht="12.75" hidden="1" outlineLevel="2">
      <c r="A145" s="53">
        <v>1</v>
      </c>
      <c r="B145" s="19" t="s">
        <v>117</v>
      </c>
      <c r="C145" s="11" t="s">
        <v>32</v>
      </c>
      <c r="D145" s="21"/>
    </row>
    <row r="146" spans="1:4" ht="12.75" hidden="1" outlineLevel="2">
      <c r="A146" s="56">
        <f>A145+1</f>
        <v>2</v>
      </c>
      <c r="B146" s="19" t="s">
        <v>117</v>
      </c>
      <c r="C146" s="12" t="s">
        <v>32</v>
      </c>
      <c r="D146" s="22"/>
    </row>
    <row r="147" spans="1:4" ht="13.5" hidden="1" outlineLevel="2" thickBot="1">
      <c r="A147" s="57">
        <f>A146+1</f>
        <v>3</v>
      </c>
      <c r="B147" s="20" t="s">
        <v>117</v>
      </c>
      <c r="C147" s="88" t="s">
        <v>21</v>
      </c>
      <c r="D147" s="23"/>
    </row>
    <row r="148" ht="13.5" hidden="1" thickBot="1"/>
    <row r="149" spans="1:4" ht="16.5" hidden="1" collapsed="1" thickBot="1">
      <c r="A149" s="31" t="str">
        <f>DashBoard!N8</f>
        <v>User Defined 3</v>
      </c>
      <c r="B149" s="32"/>
      <c r="C149" s="33"/>
      <c r="D149" s="34" t="str">
        <f>IF(COUNTIF(B154:B156,"")&gt;0,"Pending Review",IF(COUNTIF(B154:B156,"Rejected")&gt;0,"Rejected",IF(COUNTIF(B154:B156,"Approved w/Conditions")&gt;0,"Approved w/Conditions",IF(OR(COUNTIF(B154:B156,"Approved")&gt;0,COUNTIF(B154:B156,"Not Applicable")&gt;0),"Approved","Pending Review"))))</f>
        <v>Approved</v>
      </c>
    </row>
    <row r="150" spans="1:4" ht="12.75" hidden="1" outlineLevel="1">
      <c r="A150" s="44" t="s">
        <v>106</v>
      </c>
      <c r="B150" s="45"/>
      <c r="C150" s="13"/>
      <c r="D150" s="29"/>
    </row>
    <row r="151" spans="1:4" ht="12.75" hidden="1" outlineLevel="1">
      <c r="A151" s="46" t="s">
        <v>107</v>
      </c>
      <c r="B151" s="47"/>
      <c r="C151" s="14"/>
      <c r="D151" s="30"/>
    </row>
    <row r="152" spans="1:4" ht="13.5" hidden="1" outlineLevel="1" collapsed="1" thickBot="1">
      <c r="A152" s="48" t="s">
        <v>108</v>
      </c>
      <c r="B152" s="49"/>
      <c r="C152" s="144"/>
      <c r="D152" s="148"/>
    </row>
    <row r="153" spans="2:4" ht="13.5" hidden="1" outlineLevel="2" thickBot="1">
      <c r="B153" s="50" t="s">
        <v>100</v>
      </c>
      <c r="C153" s="51" t="s">
        <v>93</v>
      </c>
      <c r="D153" s="52" t="s">
        <v>19</v>
      </c>
    </row>
    <row r="154" spans="1:4" ht="12.75" hidden="1" outlineLevel="2">
      <c r="A154" s="53">
        <v>1</v>
      </c>
      <c r="B154" s="19" t="s">
        <v>117</v>
      </c>
      <c r="C154" s="11" t="s">
        <v>32</v>
      </c>
      <c r="D154" s="21"/>
    </row>
    <row r="155" spans="1:4" ht="12.75" hidden="1" outlineLevel="2">
      <c r="A155" s="56">
        <f>A154+1</f>
        <v>2</v>
      </c>
      <c r="B155" s="19" t="s">
        <v>117</v>
      </c>
      <c r="C155" s="12" t="s">
        <v>32</v>
      </c>
      <c r="D155" s="22"/>
    </row>
    <row r="156" spans="1:4" ht="13.5" hidden="1" outlineLevel="2" thickBot="1">
      <c r="A156" s="57">
        <f>A155+1</f>
        <v>3</v>
      </c>
      <c r="B156" s="20" t="s">
        <v>117</v>
      </c>
      <c r="C156" s="88" t="s">
        <v>21</v>
      </c>
      <c r="D156" s="23"/>
    </row>
    <row r="157" ht="13.5" hidden="1" thickBot="1"/>
    <row r="158" spans="1:4" ht="16.5" hidden="1" collapsed="1" thickBot="1">
      <c r="A158" s="31" t="str">
        <f>DashBoard!O8</f>
        <v>User Defined 4</v>
      </c>
      <c r="B158" s="32"/>
      <c r="C158" s="33"/>
      <c r="D158" s="34" t="str">
        <f>IF(COUNTIF(B163:B165,"")&gt;0,"Pending Review",IF(COUNTIF(B163:B165,"Rejected")&gt;0,"Rejected",IF(COUNTIF(B163:B165,"Approved w/Conditions")&gt;0,"Approved w/Conditions",IF(OR(COUNTIF(B163:B165,"Approved")&gt;0,COUNTIF(B163:B165,"Not Applicable")&gt;0),"Approved","Pending Review"))))</f>
        <v>Approved</v>
      </c>
    </row>
    <row r="159" spans="1:4" ht="12.75" hidden="1" outlineLevel="1">
      <c r="A159" s="44" t="s">
        <v>106</v>
      </c>
      <c r="B159" s="45"/>
      <c r="C159" s="13"/>
      <c r="D159" s="29"/>
    </row>
    <row r="160" spans="1:4" ht="12.75" hidden="1" outlineLevel="1">
      <c r="A160" s="46" t="s">
        <v>107</v>
      </c>
      <c r="B160" s="47"/>
      <c r="C160" s="14"/>
      <c r="D160" s="30"/>
    </row>
    <row r="161" spans="1:4" ht="13.5" hidden="1" outlineLevel="1" collapsed="1" thickBot="1">
      <c r="A161" s="48" t="s">
        <v>108</v>
      </c>
      <c r="B161" s="49"/>
      <c r="C161" s="144"/>
      <c r="D161" s="148"/>
    </row>
    <row r="162" spans="2:4" ht="13.5" hidden="1" outlineLevel="2" thickBot="1">
      <c r="B162" s="50" t="s">
        <v>100</v>
      </c>
      <c r="C162" s="51" t="s">
        <v>93</v>
      </c>
      <c r="D162" s="52" t="s">
        <v>19</v>
      </c>
    </row>
    <row r="163" spans="1:4" ht="12.75" hidden="1" outlineLevel="2">
      <c r="A163" s="53">
        <v>1</v>
      </c>
      <c r="B163" s="19" t="s">
        <v>117</v>
      </c>
      <c r="C163" s="11" t="s">
        <v>32</v>
      </c>
      <c r="D163" s="21"/>
    </row>
    <row r="164" spans="1:4" ht="12.75" hidden="1" outlineLevel="2">
      <c r="A164" s="56">
        <f>A163+1</f>
        <v>2</v>
      </c>
      <c r="B164" s="19" t="s">
        <v>117</v>
      </c>
      <c r="C164" s="12" t="s">
        <v>32</v>
      </c>
      <c r="D164" s="22"/>
    </row>
    <row r="165" spans="1:4" ht="13.5" hidden="1" outlineLevel="2" thickBot="1">
      <c r="A165" s="57">
        <f>A164+1</f>
        <v>3</v>
      </c>
      <c r="B165" s="20" t="s">
        <v>117</v>
      </c>
      <c r="C165" s="88" t="s">
        <v>21</v>
      </c>
      <c r="D165" s="23"/>
    </row>
    <row r="166" ht="13.5" hidden="1" thickBot="1"/>
    <row r="167" spans="1:4" ht="16.5" hidden="1" collapsed="1" thickBot="1">
      <c r="A167" s="31" t="str">
        <f>DashBoard!P8</f>
        <v>User Defined 5</v>
      </c>
      <c r="B167" s="32"/>
      <c r="C167" s="33"/>
      <c r="D167" s="34" t="str">
        <f>IF(COUNTIF(B172:B174,"")&gt;0,"Pending Review",IF(COUNTIF(B172:B174,"Rejected")&gt;0,"Rejected",IF(COUNTIF(B172:B174,"Approved w/Conditions")&gt;0,"Approved w/Conditions",IF(OR(COUNTIF(B172:B174,"Approved")&gt;0,COUNTIF(B172:B174,"Not Applicable")&gt;0),"Approved","Pending Review"))))</f>
        <v>Approved</v>
      </c>
    </row>
    <row r="168" spans="1:4" ht="12.75" hidden="1" outlineLevel="1">
      <c r="A168" s="44" t="s">
        <v>106</v>
      </c>
      <c r="B168" s="45"/>
      <c r="C168" s="13"/>
      <c r="D168" s="29"/>
    </row>
    <row r="169" spans="1:4" ht="12.75" hidden="1" outlineLevel="1">
      <c r="A169" s="46" t="s">
        <v>107</v>
      </c>
      <c r="B169" s="47"/>
      <c r="C169" s="14"/>
      <c r="D169" s="30"/>
    </row>
    <row r="170" spans="1:4" ht="13.5" hidden="1" outlineLevel="1" collapsed="1" thickBot="1">
      <c r="A170" s="48" t="s">
        <v>108</v>
      </c>
      <c r="B170" s="49"/>
      <c r="C170" s="144"/>
      <c r="D170" s="148"/>
    </row>
    <row r="171" spans="2:4" ht="13.5" hidden="1" outlineLevel="2" thickBot="1">
      <c r="B171" s="50" t="s">
        <v>100</v>
      </c>
      <c r="C171" s="51" t="s">
        <v>93</v>
      </c>
      <c r="D171" s="52" t="s">
        <v>19</v>
      </c>
    </row>
    <row r="172" spans="1:4" ht="12.75" hidden="1" outlineLevel="2">
      <c r="A172" s="53">
        <v>1</v>
      </c>
      <c r="B172" s="19" t="s">
        <v>117</v>
      </c>
      <c r="C172" s="11" t="s">
        <v>32</v>
      </c>
      <c r="D172" s="21"/>
    </row>
    <row r="173" spans="1:4" ht="12.75" hidden="1" outlineLevel="2">
      <c r="A173" s="56">
        <f>A172+1</f>
        <v>2</v>
      </c>
      <c r="B173" s="19" t="s">
        <v>117</v>
      </c>
      <c r="C173" s="12" t="s">
        <v>32</v>
      </c>
      <c r="D173" s="22"/>
    </row>
    <row r="174" spans="1:4" ht="13.5" hidden="1" outlineLevel="2" thickBot="1">
      <c r="A174" s="57">
        <f>A173+1</f>
        <v>3</v>
      </c>
      <c r="B174" s="20" t="s">
        <v>117</v>
      </c>
      <c r="C174" s="88" t="s">
        <v>21</v>
      </c>
      <c r="D174" s="23"/>
    </row>
    <row r="175" ht="12.75" hidden="1"/>
  </sheetData>
  <sheetProtection selectLockedCells="1"/>
  <mergeCells count="17">
    <mergeCell ref="C170:D170"/>
    <mergeCell ref="C134:D134"/>
    <mergeCell ref="C143:D143"/>
    <mergeCell ref="C152:D152"/>
    <mergeCell ref="C161:D161"/>
    <mergeCell ref="C123:D123"/>
    <mergeCell ref="C114:D114"/>
    <mergeCell ref="C96:D96"/>
    <mergeCell ref="C105:D105"/>
    <mergeCell ref="C82:D82"/>
    <mergeCell ref="C73:D73"/>
    <mergeCell ref="C14:D14"/>
    <mergeCell ref="C8:D8"/>
    <mergeCell ref="C64:D64"/>
    <mergeCell ref="C51:D51"/>
    <mergeCell ref="C32:D32"/>
    <mergeCell ref="C23:D23"/>
  </mergeCells>
  <conditionalFormatting sqref="B98:B100 B84:B91 B66:B68 B107:B109 B116:B118 B75:B77 B125:B129 B136:B138 B145:B147 B154:B156 B163:B165 B172:B174 B53:B59 B34:B46 B25:B27 B16:B18">
    <cfRule type="cellIs" priority="1" dxfId="3" operator="equal" stopIfTrue="1">
      <formula>"Approved"</formula>
    </cfRule>
    <cfRule type="cellIs" priority="2" dxfId="4" operator="equal" stopIfTrue="1">
      <formula>"Approved w/Conditions"</formula>
    </cfRule>
    <cfRule type="cellIs" priority="3" dxfId="5" operator="equal" stopIfTrue="1">
      <formula>"Rejected"</formula>
    </cfRule>
  </conditionalFormatting>
  <conditionalFormatting sqref="D120 D102 D93 D79 D70 D61 D111 D131 D140 D149 D158 D167 D48 D29 D20 D11">
    <cfRule type="cellIs" priority="4" dxfId="6" operator="equal" stopIfTrue="1">
      <formula>"Approved"</formula>
    </cfRule>
    <cfRule type="cellIs" priority="5" dxfId="7" operator="equal" stopIfTrue="1">
      <formula>"Approved w/Conditions"</formula>
    </cfRule>
    <cfRule type="cellIs" priority="6" dxfId="8" operator="equal" stopIfTrue="1">
      <formula>"Rejected"</formula>
    </cfRule>
  </conditionalFormatting>
  <conditionalFormatting sqref="C7">
    <cfRule type="cellIs" priority="7" dxfId="9" operator="equal" stopIfTrue="1">
      <formula>"Approved"</formula>
    </cfRule>
    <cfRule type="cellIs" priority="8" dxfId="10" operator="equal" stopIfTrue="1">
      <formula>"Approved w/Conditions"</formula>
    </cfRule>
    <cfRule type="cellIs" priority="9" dxfId="11" operator="equal" stopIfTrue="1">
      <formula>"Rejected"</formula>
    </cfRule>
  </conditionalFormatting>
  <dataValidations count="1">
    <dataValidation type="list" allowBlank="1" showInputMessage="1" showErrorMessage="1" sqref="B98:B100 B136:B138 B125:B129 B66:B68 B84:B91 B116:B118 B75:B77 B107:B109 B145:B147 B154:B156 B163:B165 B172:B174 B16:B18 B25:B27 B34:B46 B53:B59">
      <formula1>Approval_List</formula1>
    </dataValidation>
  </dataValidations>
  <printOptions/>
  <pageMargins left="0.5" right="0.5" top="0.75" bottom="0.75"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D214"/>
  <sheetViews>
    <sheetView showGridLines="0" workbookViewId="0" topLeftCell="A1">
      <pane ySplit="10" topLeftCell="BM11" activePane="bottomLeft" state="frozen"/>
      <selection pane="topLeft" activeCell="A1" sqref="A1"/>
      <selection pane="bottomLeft" activeCell="A1" sqref="A1"/>
    </sheetView>
  </sheetViews>
  <sheetFormatPr defaultColWidth="9.140625" defaultRowHeight="12.75" outlineLevelRow="2"/>
  <cols>
    <col min="1" max="1" width="3.00390625" style="7" customWidth="1"/>
    <col min="2" max="2" width="23.140625" style="7" customWidth="1"/>
    <col min="3" max="3" width="50.28125" style="7" customWidth="1"/>
    <col min="4" max="4" width="50.28125" style="8" customWidth="1"/>
    <col min="5" max="16384" width="9.140625" style="7" customWidth="1"/>
  </cols>
  <sheetData>
    <row r="1" spans="1:4" ht="18.75" thickBot="1">
      <c r="A1" s="3" t="s">
        <v>133</v>
      </c>
      <c r="B1" s="4"/>
      <c r="C1" s="5"/>
      <c r="D1" s="6"/>
    </row>
    <row r="2" spans="1:4" ht="12.75">
      <c r="A2" s="44" t="str">
        <f>DashBoard!A2</f>
        <v>Project Name</v>
      </c>
      <c r="B2" s="60"/>
      <c r="C2" s="37" t="str">
        <f>DashBoard!B2</f>
        <v>&lt;Project Name&gt;</v>
      </c>
      <c r="D2" s="15"/>
    </row>
    <row r="3" spans="1:4" ht="12.75">
      <c r="A3" s="46" t="str">
        <f>DashBoard!A3</f>
        <v>Business Owner</v>
      </c>
      <c r="B3" s="61"/>
      <c r="C3" s="38" t="str">
        <f>DashBoard!B3</f>
        <v>&lt;Business Owner&gt;</v>
      </c>
      <c r="D3" s="16"/>
    </row>
    <row r="4" spans="1:4" ht="12.75">
      <c r="A4" s="46" t="str">
        <f>DashBoard!A4</f>
        <v>Project Manager</v>
      </c>
      <c r="B4" s="61"/>
      <c r="C4" s="38" t="str">
        <f>DashBoard!B4</f>
        <v>&lt;Project Manager&gt;</v>
      </c>
      <c r="D4" s="17"/>
    </row>
    <row r="5" spans="1:4" ht="12.75">
      <c r="A5" s="46" t="str">
        <f>DashBoard!A5</f>
        <v>Primary Contact</v>
      </c>
      <c r="B5" s="61"/>
      <c r="C5" s="38" t="str">
        <f>DashBoard!B5</f>
        <v>&lt;Primary Contact Phone/Email&gt;</v>
      </c>
      <c r="D5" s="17"/>
    </row>
    <row r="6" spans="1:4" ht="12.75">
      <c r="A6" s="46" t="str">
        <f>DashBoard!A6</f>
        <v>Current Phase</v>
      </c>
      <c r="B6" s="61"/>
      <c r="C6" s="38" t="str">
        <f>DashBoard!B6</f>
        <v>Initiation Phase</v>
      </c>
      <c r="D6" s="17"/>
    </row>
    <row r="7" spans="1:4" ht="12.75">
      <c r="A7" s="46" t="str">
        <f>Initiation!A7</f>
        <v>Overall Review Status</v>
      </c>
      <c r="B7" s="61"/>
      <c r="C7" s="39" t="str">
        <f>IF(COUNTIF(D:D,"Pending Review")&gt;0,"Pending Review",IF(COUNTIF(D:D,"Rejected")&gt;0,"Rejected",IF(COUNTIF(D:D,"Approved w/Conditions")&gt;0,"Approved w/Conditions",IF(COUNTIF(D:D,"Approved")&gt;0,"Approved","Pending Review"))))</f>
        <v>Pending Review</v>
      </c>
      <c r="D7" s="17"/>
    </row>
    <row r="8" spans="1:4" ht="13.5" thickBot="1">
      <c r="A8" s="48" t="str">
        <f>Initiation!A8</f>
        <v>Overall Review Comments</v>
      </c>
      <c r="B8" s="62"/>
      <c r="C8" s="146"/>
      <c r="D8" s="147"/>
    </row>
    <row r="9" ht="13.5" thickBot="1"/>
    <row r="10" ht="16.5" thickBot="1">
      <c r="D10" s="24" t="str">
        <f>Initiation!D10</f>
        <v>STATUS</v>
      </c>
    </row>
    <row r="11" spans="1:4" ht="16.5" collapsed="1" thickBot="1">
      <c r="A11" s="31" t="str">
        <f>DashBoard!C8</f>
        <v>Acquisitions</v>
      </c>
      <c r="B11" s="32"/>
      <c r="C11" s="33"/>
      <c r="D11" s="34" t="str">
        <f>IF(COUNTIF(B16:B22,"")&gt;0,"Pending Review",IF(COUNTIF(B16:B22,"Rejected")&gt;0,"Rejected",IF(COUNTIF(B16:B22,"Approved w/Conditions")&gt;0,"Approved w/Conditions",IF(OR(COUNTIF(B16:B22,"Approved")&gt;0,COUNTIF(B16:B22,"Not Applicable")&gt;0),"Approved","Pending Review"))))</f>
        <v>Pending Review</v>
      </c>
    </row>
    <row r="12" spans="1:4" ht="12.75" hidden="1" outlineLevel="1">
      <c r="A12" s="44" t="str">
        <f>Initiation!A12</f>
        <v>Review Date</v>
      </c>
      <c r="B12" s="45"/>
      <c r="C12" s="27"/>
      <c r="D12" s="25"/>
    </row>
    <row r="13" spans="1:4" ht="12.75" hidden="1" outlineLevel="1">
      <c r="A13" s="46" t="str">
        <f>Initiation!A13</f>
        <v>Reviewer Name</v>
      </c>
      <c r="B13" s="47"/>
      <c r="C13" s="28"/>
      <c r="D13" s="26"/>
    </row>
    <row r="14" spans="1:4" ht="13.5" hidden="1" outlineLevel="1" collapsed="1" thickBot="1">
      <c r="A14" s="48" t="str">
        <f>Initiation!A14</f>
        <v>Reviewer Comments</v>
      </c>
      <c r="B14" s="49"/>
      <c r="C14" s="144"/>
      <c r="D14" s="145"/>
    </row>
    <row r="15" spans="2:4" ht="13.5" customHeight="1" hidden="1" outlineLevel="2" thickBot="1">
      <c r="B15" s="50" t="str">
        <f>Initiation!B15</f>
        <v>Status</v>
      </c>
      <c r="C15" s="51" t="str">
        <f>Initiation!C15</f>
        <v>Question</v>
      </c>
      <c r="D15" s="52" t="str">
        <f>Initiation!D15</f>
        <v>Explanation</v>
      </c>
    </row>
    <row r="16" spans="1:4" ht="38.25" customHeight="1" hidden="1" outlineLevel="2">
      <c r="A16" s="53">
        <v>1</v>
      </c>
      <c r="B16" s="18"/>
      <c r="C16" s="9" t="s">
        <v>139</v>
      </c>
      <c r="D16" s="21"/>
    </row>
    <row r="17" spans="1:4" ht="25.5" customHeight="1" hidden="1" outlineLevel="2">
      <c r="A17" s="54">
        <f aca="true" t="shared" si="0" ref="A17:A22">A16+1</f>
        <v>2</v>
      </c>
      <c r="B17" s="41"/>
      <c r="C17" s="42" t="s">
        <v>135</v>
      </c>
      <c r="D17" s="43"/>
    </row>
    <row r="18" spans="1:4" ht="25.5" customHeight="1" hidden="1" outlineLevel="2">
      <c r="A18" s="54">
        <f t="shared" si="0"/>
        <v>3</v>
      </c>
      <c r="B18" s="41"/>
      <c r="C18" s="42" t="s">
        <v>140</v>
      </c>
      <c r="D18" s="43"/>
    </row>
    <row r="19" spans="1:4" ht="38.25" customHeight="1" hidden="1" outlineLevel="2">
      <c r="A19" s="54">
        <f t="shared" si="0"/>
        <v>4</v>
      </c>
      <c r="B19" s="41"/>
      <c r="C19" s="42" t="s">
        <v>141</v>
      </c>
      <c r="D19" s="43"/>
    </row>
    <row r="20" spans="1:4" ht="25.5" customHeight="1" hidden="1" outlineLevel="2">
      <c r="A20" s="54">
        <f t="shared" si="0"/>
        <v>5</v>
      </c>
      <c r="B20" s="41"/>
      <c r="C20" s="42" t="s">
        <v>142</v>
      </c>
      <c r="D20" s="43"/>
    </row>
    <row r="21" spans="1:4" ht="12.75" customHeight="1" hidden="1" outlineLevel="2">
      <c r="A21" s="56">
        <f t="shared" si="0"/>
        <v>6</v>
      </c>
      <c r="B21" s="41"/>
      <c r="C21" s="10" t="s">
        <v>99</v>
      </c>
      <c r="D21" s="90"/>
    </row>
    <row r="22" spans="1:4" ht="13.5" customHeight="1" hidden="1" outlineLevel="2" thickBot="1">
      <c r="A22" s="55">
        <f t="shared" si="0"/>
        <v>7</v>
      </c>
      <c r="B22" s="20" t="s">
        <v>117</v>
      </c>
      <c r="C22" s="88" t="s">
        <v>21</v>
      </c>
      <c r="D22" s="23"/>
    </row>
    <row r="23" ht="13.5" thickBot="1"/>
    <row r="24" spans="1:4" ht="16.5" collapsed="1" thickBot="1">
      <c r="A24" s="31" t="str">
        <f>DashBoard!D8</f>
        <v>Budget</v>
      </c>
      <c r="B24" s="32"/>
      <c r="C24" s="33"/>
      <c r="D24" s="34" t="str">
        <f>IF(COUNTIF(B29:B31,"")&gt;0,"Pending Review",IF(COUNTIF(B29:B31,"Rejected")&gt;0,"Rejected",IF(COUNTIF(B29:B31,"Approved w/Conditions")&gt;0,"Approved w/Conditions",IF(OR(COUNTIF(B29:B31,"Approved")&gt;0,COUNTIF(B29:B31,"Not Applicable")&gt;0),"Approved","Pending Review"))))</f>
        <v>Pending Review</v>
      </c>
    </row>
    <row r="25" spans="1:4" ht="12.75" hidden="1" outlineLevel="1">
      <c r="A25" s="44" t="str">
        <f>Initiation!A12</f>
        <v>Review Date</v>
      </c>
      <c r="B25" s="45"/>
      <c r="C25" s="13"/>
      <c r="D25" s="29"/>
    </row>
    <row r="26" spans="1:4" ht="12.75" hidden="1" outlineLevel="1">
      <c r="A26" s="46" t="str">
        <f>Initiation!A13</f>
        <v>Reviewer Name</v>
      </c>
      <c r="B26" s="58"/>
      <c r="C26" s="14"/>
      <c r="D26" s="30"/>
    </row>
    <row r="27" spans="1:4" ht="13.5" hidden="1" outlineLevel="1" collapsed="1" thickBot="1">
      <c r="A27" s="48" t="str">
        <f>Initiation!A14</f>
        <v>Reviewer Comments</v>
      </c>
      <c r="B27" s="59"/>
      <c r="C27" s="144"/>
      <c r="D27" s="149"/>
    </row>
    <row r="28" spans="2:4" ht="13.5" customHeight="1" hidden="1" outlineLevel="2" thickBot="1">
      <c r="B28" s="50" t="str">
        <f>Initiation!B15</f>
        <v>Status</v>
      </c>
      <c r="C28" s="51" t="str">
        <f>Initiation!C15</f>
        <v>Question</v>
      </c>
      <c r="D28" s="52" t="str">
        <f>Initiation!D15</f>
        <v>Explanation</v>
      </c>
    </row>
    <row r="29" spans="1:4" ht="25.5" customHeight="1" hidden="1" outlineLevel="2">
      <c r="A29" s="53">
        <v>1</v>
      </c>
      <c r="B29" s="18"/>
      <c r="C29" s="9" t="s">
        <v>143</v>
      </c>
      <c r="D29" s="21"/>
    </row>
    <row r="30" spans="1:4" ht="12.75" customHeight="1" hidden="1" outlineLevel="2">
      <c r="A30" s="56">
        <f>A29+1</f>
        <v>2</v>
      </c>
      <c r="B30" s="19"/>
      <c r="C30" s="10" t="s">
        <v>99</v>
      </c>
      <c r="D30" s="22"/>
    </row>
    <row r="31" spans="1:4" ht="13.5" customHeight="1" hidden="1" outlineLevel="2" thickBot="1">
      <c r="A31" s="57">
        <f>A30+1</f>
        <v>3</v>
      </c>
      <c r="B31" s="20" t="s">
        <v>117</v>
      </c>
      <c r="C31" s="88" t="s">
        <v>21</v>
      </c>
      <c r="D31" s="23"/>
    </row>
    <row r="32" ht="13.5" thickBot="1"/>
    <row r="33" spans="1:4" ht="16.5" collapsed="1" thickBot="1">
      <c r="A33" s="31" t="str">
        <f>DashBoard!E8</f>
        <v>CPIC</v>
      </c>
      <c r="B33" s="32"/>
      <c r="C33" s="33"/>
      <c r="D33" s="34" t="str">
        <f>IF(COUNTIF(B38:B67,"")&gt;0,"Pending Review",IF(COUNTIF(B38:B67,"Rejected")&gt;0,"Rejected",IF(COUNTIF(B38:B67,"Approved w/Conditions")&gt;0,"Approved w/Conditions",IF(OR(COUNTIF(B38:B67,"Approved")&gt;0,COUNTIF(B38:B67,"Not Applicable")&gt;0),"Approved","Pending Review"))))</f>
        <v>Pending Review</v>
      </c>
    </row>
    <row r="34" spans="1:4" ht="12.75" hidden="1" outlineLevel="1">
      <c r="A34" s="44" t="str">
        <f>Initiation!A12</f>
        <v>Review Date</v>
      </c>
      <c r="B34" s="45"/>
      <c r="C34" s="13"/>
      <c r="D34" s="29"/>
    </row>
    <row r="35" spans="1:4" ht="12.75" hidden="1" outlineLevel="1">
      <c r="A35" s="46" t="str">
        <f>Initiation!A13</f>
        <v>Reviewer Name</v>
      </c>
      <c r="B35" s="47"/>
      <c r="C35" s="14"/>
      <c r="D35" s="30"/>
    </row>
    <row r="36" spans="1:4" ht="13.5" hidden="1" outlineLevel="1" collapsed="1" thickBot="1">
      <c r="A36" s="48" t="str">
        <f>Initiation!A14</f>
        <v>Reviewer Comments</v>
      </c>
      <c r="B36" s="49"/>
      <c r="C36" s="144"/>
      <c r="D36" s="145"/>
    </row>
    <row r="37" spans="2:4" ht="13.5" customHeight="1" hidden="1" outlineLevel="2" thickBot="1">
      <c r="B37" s="50" t="str">
        <f>Initiation!B15</f>
        <v>Status</v>
      </c>
      <c r="C37" s="51" t="str">
        <f>Initiation!C15</f>
        <v>Question</v>
      </c>
      <c r="D37" s="52" t="str">
        <f>Initiation!D15</f>
        <v>Explanation</v>
      </c>
    </row>
    <row r="38" spans="1:4" ht="12.75" customHeight="1" hidden="1" outlineLevel="2">
      <c r="A38" s="53">
        <v>1</v>
      </c>
      <c r="B38" s="18"/>
      <c r="C38" s="9" t="s">
        <v>148</v>
      </c>
      <c r="D38" s="21"/>
    </row>
    <row r="39" spans="1:4" ht="12.75" customHeight="1" hidden="1" outlineLevel="2">
      <c r="A39" s="56">
        <f>A38+1</f>
        <v>2</v>
      </c>
      <c r="B39" s="19"/>
      <c r="C39" s="10" t="s">
        <v>148</v>
      </c>
      <c r="D39" s="22"/>
    </row>
    <row r="40" spans="1:4" ht="12.75" customHeight="1" hidden="1" outlineLevel="2">
      <c r="A40" s="56">
        <f aca="true" t="shared" si="1" ref="A40:A67">A39+1</f>
        <v>3</v>
      </c>
      <c r="B40" s="19"/>
      <c r="C40" s="10" t="s">
        <v>149</v>
      </c>
      <c r="D40" s="22"/>
    </row>
    <row r="41" spans="1:4" ht="51" customHeight="1" hidden="1" outlineLevel="2">
      <c r="A41" s="56">
        <f t="shared" si="1"/>
        <v>4</v>
      </c>
      <c r="B41" s="19"/>
      <c r="C41" s="10" t="s">
        <v>134</v>
      </c>
      <c r="D41" s="22"/>
    </row>
    <row r="42" spans="1:4" ht="25.5" customHeight="1" hidden="1" outlineLevel="2">
      <c r="A42" s="56">
        <f t="shared" si="1"/>
        <v>5</v>
      </c>
      <c r="B42" s="19"/>
      <c r="C42" s="10" t="s">
        <v>150</v>
      </c>
      <c r="D42" s="22"/>
    </row>
    <row r="43" spans="1:4" ht="38.25" customHeight="1" hidden="1" outlineLevel="2">
      <c r="A43" s="56">
        <f t="shared" si="1"/>
        <v>6</v>
      </c>
      <c r="B43" s="19"/>
      <c r="C43" s="10" t="s">
        <v>151</v>
      </c>
      <c r="D43" s="22"/>
    </row>
    <row r="44" spans="1:4" ht="25.5" customHeight="1" hidden="1" outlineLevel="2">
      <c r="A44" s="56">
        <f t="shared" si="1"/>
        <v>7</v>
      </c>
      <c r="B44" s="19"/>
      <c r="C44" s="10" t="s">
        <v>135</v>
      </c>
      <c r="D44" s="22"/>
    </row>
    <row r="45" spans="1:4" ht="25.5" customHeight="1" hidden="1" outlineLevel="2">
      <c r="A45" s="56">
        <f t="shared" si="1"/>
        <v>8</v>
      </c>
      <c r="B45" s="19"/>
      <c r="C45" s="10" t="s">
        <v>152</v>
      </c>
      <c r="D45" s="22"/>
    </row>
    <row r="46" spans="1:4" ht="25.5" customHeight="1" hidden="1" outlineLevel="2">
      <c r="A46" s="56">
        <f t="shared" si="1"/>
        <v>9</v>
      </c>
      <c r="B46" s="19"/>
      <c r="C46" s="10" t="s">
        <v>153</v>
      </c>
      <c r="D46" s="22"/>
    </row>
    <row r="47" spans="1:4" ht="38.25" customHeight="1" hidden="1" outlineLevel="2">
      <c r="A47" s="56">
        <f t="shared" si="1"/>
        <v>10</v>
      </c>
      <c r="B47" s="19"/>
      <c r="C47" s="10" t="s">
        <v>144</v>
      </c>
      <c r="D47" s="22"/>
    </row>
    <row r="48" spans="1:4" ht="25.5" customHeight="1" hidden="1" outlineLevel="2">
      <c r="A48" s="56">
        <f t="shared" si="1"/>
        <v>11</v>
      </c>
      <c r="B48" s="19"/>
      <c r="C48" s="10" t="s">
        <v>154</v>
      </c>
      <c r="D48" s="22"/>
    </row>
    <row r="49" spans="1:4" ht="25.5" customHeight="1" hidden="1" outlineLevel="2">
      <c r="A49" s="56">
        <f t="shared" si="1"/>
        <v>12</v>
      </c>
      <c r="B49" s="19"/>
      <c r="C49" s="10" t="s">
        <v>155</v>
      </c>
      <c r="D49" s="22"/>
    </row>
    <row r="50" spans="1:4" ht="12.75" customHeight="1" hidden="1" outlineLevel="2">
      <c r="A50" s="56">
        <f t="shared" si="1"/>
        <v>13</v>
      </c>
      <c r="B50" s="19"/>
      <c r="C50" s="10" t="s">
        <v>156</v>
      </c>
      <c r="D50" s="22"/>
    </row>
    <row r="51" spans="1:4" ht="12.75" customHeight="1" hidden="1" outlineLevel="2">
      <c r="A51" s="56">
        <f t="shared" si="1"/>
        <v>14</v>
      </c>
      <c r="B51" s="19"/>
      <c r="C51" s="10" t="s">
        <v>157</v>
      </c>
      <c r="D51" s="22"/>
    </row>
    <row r="52" spans="1:4" ht="12.75" customHeight="1" hidden="1" outlineLevel="2">
      <c r="A52" s="56">
        <f t="shared" si="1"/>
        <v>15</v>
      </c>
      <c r="B52" s="19"/>
      <c r="C52" s="10" t="s">
        <v>158</v>
      </c>
      <c r="D52" s="22"/>
    </row>
    <row r="53" spans="1:4" ht="12.75" customHeight="1" hidden="1" outlineLevel="2">
      <c r="A53" s="56">
        <f t="shared" si="1"/>
        <v>16</v>
      </c>
      <c r="B53" s="19"/>
      <c r="C53" s="10" t="s">
        <v>159</v>
      </c>
      <c r="D53" s="22"/>
    </row>
    <row r="54" spans="1:4" ht="25.5" customHeight="1" hidden="1" outlineLevel="2">
      <c r="A54" s="56">
        <f t="shared" si="1"/>
        <v>17</v>
      </c>
      <c r="B54" s="19"/>
      <c r="C54" s="10" t="s">
        <v>160</v>
      </c>
      <c r="D54" s="22"/>
    </row>
    <row r="55" spans="1:4" ht="12.75" customHeight="1" hidden="1" outlineLevel="2">
      <c r="A55" s="56">
        <f t="shared" si="1"/>
        <v>18</v>
      </c>
      <c r="B55" s="19"/>
      <c r="C55" s="10" t="s">
        <v>161</v>
      </c>
      <c r="D55" s="22"/>
    </row>
    <row r="56" spans="1:4" ht="25.5" customHeight="1" hidden="1" outlineLevel="2">
      <c r="A56" s="56">
        <f t="shared" si="1"/>
        <v>19</v>
      </c>
      <c r="B56" s="19"/>
      <c r="C56" s="10" t="s">
        <v>162</v>
      </c>
      <c r="D56" s="22"/>
    </row>
    <row r="57" spans="1:4" ht="25.5" customHeight="1" hidden="1" outlineLevel="2">
      <c r="A57" s="56">
        <f t="shared" si="1"/>
        <v>20</v>
      </c>
      <c r="B57" s="19"/>
      <c r="C57" s="10" t="s">
        <v>163</v>
      </c>
      <c r="D57" s="22"/>
    </row>
    <row r="58" spans="1:4" ht="12.75" customHeight="1" hidden="1" outlineLevel="2">
      <c r="A58" s="56">
        <f t="shared" si="1"/>
        <v>21</v>
      </c>
      <c r="B58" s="19"/>
      <c r="C58" s="10" t="s">
        <v>164</v>
      </c>
      <c r="D58" s="22"/>
    </row>
    <row r="59" spans="1:4" ht="25.5" customHeight="1" hidden="1" outlineLevel="2">
      <c r="A59" s="56">
        <f t="shared" si="1"/>
        <v>22</v>
      </c>
      <c r="B59" s="19"/>
      <c r="C59" s="10" t="s">
        <v>165</v>
      </c>
      <c r="D59" s="22"/>
    </row>
    <row r="60" spans="1:4" ht="25.5" customHeight="1" hidden="1" outlineLevel="2">
      <c r="A60" s="56">
        <f t="shared" si="1"/>
        <v>23</v>
      </c>
      <c r="B60" s="19"/>
      <c r="C60" s="10" t="s">
        <v>166</v>
      </c>
      <c r="D60" s="22"/>
    </row>
    <row r="61" spans="1:4" ht="12.75" customHeight="1" hidden="1" outlineLevel="2">
      <c r="A61" s="56">
        <f t="shared" si="1"/>
        <v>24</v>
      </c>
      <c r="B61" s="19"/>
      <c r="C61" s="10" t="s">
        <v>167</v>
      </c>
      <c r="D61" s="22"/>
    </row>
    <row r="62" spans="1:4" ht="25.5" customHeight="1" hidden="1" outlineLevel="2">
      <c r="A62" s="56">
        <f t="shared" si="1"/>
        <v>25</v>
      </c>
      <c r="B62" s="19"/>
      <c r="C62" s="10" t="s">
        <v>168</v>
      </c>
      <c r="D62" s="22"/>
    </row>
    <row r="63" spans="1:4" ht="25.5" customHeight="1" hidden="1" outlineLevel="2">
      <c r="A63" s="56">
        <f t="shared" si="1"/>
        <v>26</v>
      </c>
      <c r="B63" s="19"/>
      <c r="C63" s="10" t="s">
        <v>143</v>
      </c>
      <c r="D63" s="22"/>
    </row>
    <row r="64" spans="1:4" ht="38.25" customHeight="1" hidden="1" outlineLevel="2">
      <c r="A64" s="56">
        <f t="shared" si="1"/>
        <v>27</v>
      </c>
      <c r="B64" s="19"/>
      <c r="C64" s="10" t="s">
        <v>169</v>
      </c>
      <c r="D64" s="22"/>
    </row>
    <row r="65" spans="1:4" ht="38.25" customHeight="1" hidden="1" outlineLevel="2">
      <c r="A65" s="56">
        <f t="shared" si="1"/>
        <v>28</v>
      </c>
      <c r="B65" s="19"/>
      <c r="C65" s="10" t="s">
        <v>141</v>
      </c>
      <c r="D65" s="22"/>
    </row>
    <row r="66" spans="1:4" ht="12.75" customHeight="1" hidden="1" outlineLevel="2">
      <c r="A66" s="56">
        <f t="shared" si="1"/>
        <v>29</v>
      </c>
      <c r="B66" s="19"/>
      <c r="C66" s="10" t="s">
        <v>99</v>
      </c>
      <c r="D66" s="87"/>
    </row>
    <row r="67" spans="1:4" ht="13.5" customHeight="1" hidden="1" outlineLevel="2" thickBot="1">
      <c r="A67" s="57">
        <f t="shared" si="1"/>
        <v>30</v>
      </c>
      <c r="B67" s="20" t="s">
        <v>117</v>
      </c>
      <c r="C67" s="88" t="s">
        <v>21</v>
      </c>
      <c r="D67" s="23"/>
    </row>
    <row r="68" ht="13.5" thickBot="1"/>
    <row r="69" spans="1:4" ht="16.5" collapsed="1" thickBot="1">
      <c r="A69" s="31" t="str">
        <f>DashBoard!F8</f>
        <v>Enterprise Architecture</v>
      </c>
      <c r="B69" s="32"/>
      <c r="C69" s="33"/>
      <c r="D69" s="34" t="str">
        <f>IF(COUNTIF(B74:B82,"")&gt;0,"Pending Review",IF(COUNTIF(B74:B82,"Rejected")&gt;0,"Rejected",IF(COUNTIF(B74:B82,"Approved w/Conditions")&gt;0,"Approved w/Conditions",IF(OR(COUNTIF(B74:B82,"Approved")&gt;0,COUNTIF(B74:B82,"Not Applicable")&gt;0),"Approved","Pending Review"))))</f>
        <v>Pending Review</v>
      </c>
    </row>
    <row r="70" spans="1:4" ht="12.75" hidden="1" outlineLevel="1">
      <c r="A70" s="44" t="str">
        <f>Initiation!A12</f>
        <v>Review Date</v>
      </c>
      <c r="B70" s="45"/>
      <c r="C70" s="13"/>
      <c r="D70" s="29"/>
    </row>
    <row r="71" spans="1:4" ht="12.75" hidden="1" outlineLevel="1">
      <c r="A71" s="46" t="str">
        <f>Initiation!A13</f>
        <v>Reviewer Name</v>
      </c>
      <c r="B71" s="47"/>
      <c r="C71" s="14"/>
      <c r="D71" s="30"/>
    </row>
    <row r="72" spans="1:4" ht="13.5" hidden="1" outlineLevel="1" collapsed="1" thickBot="1">
      <c r="A72" s="48" t="str">
        <f>Initiation!A14</f>
        <v>Reviewer Comments</v>
      </c>
      <c r="B72" s="49"/>
      <c r="C72" s="144"/>
      <c r="D72" s="145"/>
    </row>
    <row r="73" spans="2:4" ht="13.5" customHeight="1" hidden="1" outlineLevel="2" thickBot="1">
      <c r="B73" s="50" t="str">
        <f>Initiation!B15</f>
        <v>Status</v>
      </c>
      <c r="C73" s="51" t="str">
        <f>Initiation!C15</f>
        <v>Question</v>
      </c>
      <c r="D73" s="52" t="str">
        <f>Initiation!D15</f>
        <v>Explanation</v>
      </c>
    </row>
    <row r="74" spans="1:4" ht="36" hidden="1" outlineLevel="2">
      <c r="A74" s="53">
        <v>1</v>
      </c>
      <c r="B74" s="18"/>
      <c r="C74" s="131" t="s">
        <v>43</v>
      </c>
      <c r="D74" s="21"/>
    </row>
    <row r="75" spans="1:4" ht="48" hidden="1" outlineLevel="2">
      <c r="A75" s="54">
        <f>A74+1</f>
        <v>2</v>
      </c>
      <c r="B75" s="41"/>
      <c r="C75" s="132" t="s">
        <v>44</v>
      </c>
      <c r="D75" s="43"/>
    </row>
    <row r="76" spans="1:4" ht="72" hidden="1" outlineLevel="2">
      <c r="A76" s="54">
        <f aca="true" t="shared" si="2" ref="A76:A82">A75+1</f>
        <v>3</v>
      </c>
      <c r="B76" s="41"/>
      <c r="C76" s="132" t="s">
        <v>45</v>
      </c>
      <c r="D76" s="43"/>
    </row>
    <row r="77" spans="1:4" ht="51" hidden="1" outlineLevel="2">
      <c r="A77" s="54">
        <f t="shared" si="2"/>
        <v>4</v>
      </c>
      <c r="B77" s="41"/>
      <c r="C77" s="137" t="s">
        <v>46</v>
      </c>
      <c r="D77" s="43"/>
    </row>
    <row r="78" spans="1:4" ht="25.5" customHeight="1" hidden="1" outlineLevel="2">
      <c r="A78" s="54">
        <f t="shared" si="2"/>
        <v>5</v>
      </c>
      <c r="B78" s="41"/>
      <c r="C78" s="133" t="s">
        <v>47</v>
      </c>
      <c r="D78" s="43"/>
    </row>
    <row r="79" spans="1:4" ht="293.25" hidden="1" outlineLevel="2">
      <c r="A79" s="54">
        <f t="shared" si="2"/>
        <v>6</v>
      </c>
      <c r="B79" s="41"/>
      <c r="C79" s="42" t="s">
        <v>48</v>
      </c>
      <c r="D79" s="43"/>
    </row>
    <row r="80" spans="1:4" ht="38.25" hidden="1" outlineLevel="2">
      <c r="A80" s="54">
        <f t="shared" si="2"/>
        <v>7</v>
      </c>
      <c r="B80" s="41"/>
      <c r="C80" s="42" t="s">
        <v>49</v>
      </c>
      <c r="D80" s="43"/>
    </row>
    <row r="81" spans="1:4" ht="12.75" customHeight="1" hidden="1" outlineLevel="2">
      <c r="A81" s="54">
        <f t="shared" si="2"/>
        <v>8</v>
      </c>
      <c r="B81" s="19"/>
      <c r="C81" s="10" t="s">
        <v>99</v>
      </c>
      <c r="D81" s="90"/>
    </row>
    <row r="82" spans="1:4" ht="13.5" customHeight="1" hidden="1" outlineLevel="2" thickBot="1">
      <c r="A82" s="55">
        <f t="shared" si="2"/>
        <v>9</v>
      </c>
      <c r="B82" s="20" t="s">
        <v>117</v>
      </c>
      <c r="C82" s="88" t="s">
        <v>21</v>
      </c>
      <c r="D82" s="23"/>
    </row>
    <row r="83" ht="13.5" thickBot="1"/>
    <row r="84" spans="1:4" ht="16.5" collapsed="1" thickBot="1">
      <c r="A84" s="31" t="str">
        <f>DashBoard!G8</f>
        <v>Finance</v>
      </c>
      <c r="B84" s="32"/>
      <c r="C84" s="33"/>
      <c r="D84" s="34" t="str">
        <f>IF(COUNTIF(B89:B91,"")&gt;0,"Pending Review",IF(COUNTIF(B89:B91,"Rejected")&gt;0,"Rejected",IF(COUNTIF(B89:B91,"Approved w/Conditions")&gt;0,"Approved w/Conditions",IF(OR(COUNTIF(B89:B91,"Approved")&gt;0,COUNTIF(B89:B91,"Not Applicable")&gt;0),"Approved","Pending Review"))))</f>
        <v>Pending Review</v>
      </c>
    </row>
    <row r="85" spans="1:4" ht="12.75" hidden="1" outlineLevel="1">
      <c r="A85" s="44" t="str">
        <f>Initiation!A12</f>
        <v>Review Date</v>
      </c>
      <c r="B85" s="45"/>
      <c r="C85" s="13"/>
      <c r="D85" s="29"/>
    </row>
    <row r="86" spans="1:4" ht="12.75" hidden="1" outlineLevel="1">
      <c r="A86" s="46" t="str">
        <f>Initiation!A13</f>
        <v>Reviewer Name</v>
      </c>
      <c r="B86" s="47"/>
      <c r="C86" s="14"/>
      <c r="D86" s="30"/>
    </row>
    <row r="87" spans="1:4" ht="13.5" hidden="1" outlineLevel="1" collapsed="1" thickBot="1">
      <c r="A87" s="48" t="str">
        <f>Initiation!A14</f>
        <v>Reviewer Comments</v>
      </c>
      <c r="B87" s="49"/>
      <c r="C87" s="144"/>
      <c r="D87" s="145"/>
    </row>
    <row r="88" spans="2:4" ht="13.5" customHeight="1" hidden="1" outlineLevel="2" thickBot="1">
      <c r="B88" s="50" t="str">
        <f>Initiation!B15</f>
        <v>Status</v>
      </c>
      <c r="C88" s="51" t="str">
        <f>Initiation!C15</f>
        <v>Question</v>
      </c>
      <c r="D88" s="52" t="str">
        <f>Initiation!D15</f>
        <v>Explanation</v>
      </c>
    </row>
    <row r="89" spans="1:4" ht="25.5" customHeight="1" hidden="1" outlineLevel="2">
      <c r="A89" s="53">
        <v>1</v>
      </c>
      <c r="B89" s="18"/>
      <c r="C89" s="9" t="s">
        <v>143</v>
      </c>
      <c r="D89" s="21"/>
    </row>
    <row r="90" spans="1:4" ht="12.75" customHeight="1" hidden="1" outlineLevel="2">
      <c r="A90" s="56">
        <f>A89+1</f>
        <v>2</v>
      </c>
      <c r="B90" s="19"/>
      <c r="C90" s="10" t="s">
        <v>99</v>
      </c>
      <c r="D90" s="22"/>
    </row>
    <row r="91" spans="1:4" ht="13.5" customHeight="1" hidden="1" outlineLevel="2" thickBot="1">
      <c r="A91" s="57">
        <f>A90+1</f>
        <v>3</v>
      </c>
      <c r="B91" s="20" t="s">
        <v>117</v>
      </c>
      <c r="C91" s="88" t="s">
        <v>21</v>
      </c>
      <c r="D91" s="23"/>
    </row>
    <row r="92" ht="13.5" thickBot="1"/>
    <row r="93" spans="1:4" ht="16.5" collapsed="1" thickBot="1">
      <c r="A93" s="31" t="str">
        <f>DashBoard!H8</f>
        <v>Human Resources</v>
      </c>
      <c r="B93" s="32"/>
      <c r="C93" s="33"/>
      <c r="D93" s="34" t="str">
        <f>IF(COUNTIF(B98:B103,"")&gt;0,"Pending Review",IF(COUNTIF(B98:B103,"Rejected")&gt;0,"Rejected",IF(COUNTIF(B98:B103,"Approved w/Conditions")&gt;0,"Approved w/Conditions",IF(OR(COUNTIF(B98:B103,"Approved")&gt;0,COUNTIF(B98:B103,"Not Applicable")&gt;0),"Approved","Pending Review"))))</f>
        <v>Pending Review</v>
      </c>
    </row>
    <row r="94" spans="1:4" ht="12.75" hidden="1" outlineLevel="1">
      <c r="A94" s="44" t="str">
        <f>Initiation!A12</f>
        <v>Review Date</v>
      </c>
      <c r="B94" s="45"/>
      <c r="C94" s="13"/>
      <c r="D94" s="29"/>
    </row>
    <row r="95" spans="1:4" ht="12.75" hidden="1" outlineLevel="1">
      <c r="A95" s="46" t="str">
        <f>Initiation!A13</f>
        <v>Reviewer Name</v>
      </c>
      <c r="B95" s="47"/>
      <c r="C95" s="14"/>
      <c r="D95" s="30"/>
    </row>
    <row r="96" spans="1:4" ht="13.5" hidden="1" outlineLevel="1" collapsed="1" thickBot="1">
      <c r="A96" s="48" t="str">
        <f>Initiation!A14</f>
        <v>Reviewer Comments</v>
      </c>
      <c r="B96" s="49"/>
      <c r="C96" s="144"/>
      <c r="D96" s="145"/>
    </row>
    <row r="97" spans="2:4" ht="13.5" customHeight="1" hidden="1" outlineLevel="2" thickBot="1">
      <c r="B97" s="50" t="str">
        <f>Initiation!B15</f>
        <v>Status</v>
      </c>
      <c r="C97" s="51" t="str">
        <f>Initiation!C15</f>
        <v>Question</v>
      </c>
      <c r="D97" s="52" t="str">
        <f>Initiation!D15</f>
        <v>Explanation</v>
      </c>
    </row>
    <row r="98" spans="1:4" ht="38.25" customHeight="1" hidden="1" outlineLevel="2">
      <c r="A98" s="53">
        <v>1</v>
      </c>
      <c r="B98" s="18"/>
      <c r="C98" s="9" t="s">
        <v>144</v>
      </c>
      <c r="D98" s="21"/>
    </row>
    <row r="99" spans="1:4" ht="38.25" customHeight="1" hidden="1" outlineLevel="2">
      <c r="A99" s="54">
        <f>A98+1</f>
        <v>2</v>
      </c>
      <c r="B99" s="41"/>
      <c r="C99" s="42" t="s">
        <v>145</v>
      </c>
      <c r="D99" s="43"/>
    </row>
    <row r="100" spans="1:4" ht="38.25" customHeight="1" hidden="1" outlineLevel="2">
      <c r="A100" s="54">
        <f>A99+1</f>
        <v>3</v>
      </c>
      <c r="B100" s="41"/>
      <c r="C100" s="42" t="s">
        <v>146</v>
      </c>
      <c r="D100" s="43"/>
    </row>
    <row r="101" spans="1:4" ht="51" customHeight="1" hidden="1" outlineLevel="2">
      <c r="A101" s="54">
        <f>A100+1</f>
        <v>4</v>
      </c>
      <c r="B101" s="41"/>
      <c r="C101" s="42" t="s">
        <v>147</v>
      </c>
      <c r="D101" s="43"/>
    </row>
    <row r="102" spans="1:4" ht="12.75" customHeight="1" hidden="1" outlineLevel="2">
      <c r="A102" s="56">
        <f>A101+1</f>
        <v>5</v>
      </c>
      <c r="B102" s="19"/>
      <c r="C102" s="10" t="s">
        <v>99</v>
      </c>
      <c r="D102" s="90"/>
    </row>
    <row r="103" spans="1:4" ht="13.5" customHeight="1" hidden="1" outlineLevel="2" thickBot="1">
      <c r="A103" s="55">
        <f>A102+1</f>
        <v>6</v>
      </c>
      <c r="B103" s="20" t="s">
        <v>117</v>
      </c>
      <c r="C103" s="88" t="s">
        <v>21</v>
      </c>
      <c r="D103" s="23"/>
    </row>
    <row r="104" ht="13.5" thickBot="1"/>
    <row r="105" spans="1:4" ht="16.5" collapsed="1" thickBot="1">
      <c r="A105" s="31" t="str">
        <f>DashBoard!I8</f>
        <v>Performance</v>
      </c>
      <c r="B105" s="32"/>
      <c r="C105" s="33"/>
      <c r="D105" s="34" t="str">
        <f>IF(COUNTIF(B110:B117,"")&gt;0,"Pending Review",IF(COUNTIF(B110:B117,"Rejected")&gt;0,"Rejected",IF(COUNTIF(B110:B117,"Approved w/Conditions")&gt;0,"Approved w/Conditions",IF(OR(COUNTIF(B110:B117,"Approved")&gt;0,COUNTIF(B110:B117,"Not Applicable")&gt;0),"Approved","Pending Review"))))</f>
        <v>Pending Review</v>
      </c>
    </row>
    <row r="106" spans="1:4" ht="12.75" hidden="1" outlineLevel="1">
      <c r="A106" s="44" t="str">
        <f>Initiation!A12</f>
        <v>Review Date</v>
      </c>
      <c r="B106" s="45"/>
      <c r="C106" s="13"/>
      <c r="D106" s="29"/>
    </row>
    <row r="107" spans="1:4" ht="12.75" hidden="1" outlineLevel="1">
      <c r="A107" s="46" t="str">
        <f>Initiation!A13</f>
        <v>Reviewer Name</v>
      </c>
      <c r="B107" s="47"/>
      <c r="C107" s="14"/>
      <c r="D107" s="30"/>
    </row>
    <row r="108" spans="1:4" ht="13.5" hidden="1" outlineLevel="1" collapsed="1" thickBot="1">
      <c r="A108" s="48" t="str">
        <f>Initiation!A14</f>
        <v>Reviewer Comments</v>
      </c>
      <c r="B108" s="49"/>
      <c r="C108" s="144"/>
      <c r="D108" s="145"/>
    </row>
    <row r="109" spans="2:4" ht="13.5" customHeight="1" hidden="1" outlineLevel="2" thickBot="1">
      <c r="B109" s="50" t="str">
        <f>Initiation!B15</f>
        <v>Status</v>
      </c>
      <c r="C109" s="51" t="str">
        <f>Initiation!C15</f>
        <v>Question</v>
      </c>
      <c r="D109" s="52" t="str">
        <f>Initiation!D15</f>
        <v>Explanation</v>
      </c>
    </row>
    <row r="110" spans="1:4" ht="12.75" customHeight="1" hidden="1" outlineLevel="2">
      <c r="A110" s="53">
        <v>1</v>
      </c>
      <c r="B110" s="18"/>
      <c r="C110" s="9" t="s">
        <v>148</v>
      </c>
      <c r="D110" s="21"/>
    </row>
    <row r="111" spans="1:4" ht="12.75" customHeight="1" hidden="1" outlineLevel="2">
      <c r="A111" s="56">
        <f aca="true" t="shared" si="3" ref="A111:A117">A110+1</f>
        <v>2</v>
      </c>
      <c r="B111" s="19"/>
      <c r="C111" s="10" t="s">
        <v>170</v>
      </c>
      <c r="D111" s="22"/>
    </row>
    <row r="112" spans="1:4" ht="51" customHeight="1" hidden="1" outlineLevel="2">
      <c r="A112" s="56">
        <f t="shared" si="3"/>
        <v>3</v>
      </c>
      <c r="B112" s="19"/>
      <c r="C112" s="10" t="s">
        <v>134</v>
      </c>
      <c r="D112" s="22"/>
    </row>
    <row r="113" spans="1:4" ht="25.5" customHeight="1" hidden="1" outlineLevel="2">
      <c r="A113" s="56">
        <f t="shared" si="3"/>
        <v>4</v>
      </c>
      <c r="B113" s="19"/>
      <c r="C113" s="10" t="s">
        <v>150</v>
      </c>
      <c r="D113" s="22"/>
    </row>
    <row r="114" spans="1:4" ht="25.5" customHeight="1" hidden="1" outlineLevel="2">
      <c r="A114" s="56">
        <f t="shared" si="3"/>
        <v>5</v>
      </c>
      <c r="B114" s="19"/>
      <c r="C114" s="10" t="s">
        <v>171</v>
      </c>
      <c r="D114" s="22"/>
    </row>
    <row r="115" spans="1:4" ht="25.5" customHeight="1" hidden="1" outlineLevel="2">
      <c r="A115" s="56">
        <f t="shared" si="3"/>
        <v>6</v>
      </c>
      <c r="B115" s="19"/>
      <c r="C115" s="10" t="s">
        <v>166</v>
      </c>
      <c r="D115" s="22"/>
    </row>
    <row r="116" spans="1:4" ht="12.75" customHeight="1" hidden="1" outlineLevel="2">
      <c r="A116" s="56">
        <f t="shared" si="3"/>
        <v>7</v>
      </c>
      <c r="B116" s="19"/>
      <c r="C116" s="10" t="s">
        <v>99</v>
      </c>
      <c r="D116" s="87"/>
    </row>
    <row r="117" spans="1:4" ht="13.5" customHeight="1" hidden="1" outlineLevel="2" thickBot="1">
      <c r="A117" s="57">
        <f t="shared" si="3"/>
        <v>8</v>
      </c>
      <c r="B117" s="20" t="s">
        <v>117</v>
      </c>
      <c r="C117" s="88" t="s">
        <v>21</v>
      </c>
      <c r="D117" s="23"/>
    </row>
    <row r="118" ht="13.5" thickBot="1"/>
    <row r="119" spans="1:4" ht="16.5" collapsed="1" thickBot="1">
      <c r="A119" s="31" t="str">
        <f>DashBoard!J8</f>
        <v>Section 508</v>
      </c>
      <c r="B119" s="32"/>
      <c r="C119" s="33"/>
      <c r="D119" s="34" t="str">
        <f>IF(COUNTIF(B124:B126,"")&gt;0,"Pending Review",IF(COUNTIF(B124:B126,"Rejected")&gt;0,"Rejected",IF(COUNTIF(B124:B126,"Approved w/Conditions")&gt;0,"Approved w/Conditions",IF(OR(COUNTIF(B124:B126,"Approved")&gt;0,COUNTIF(B124:B126,"Not Applicable")&gt;0),"Approved","Pending Review"))))</f>
        <v>Pending Review</v>
      </c>
    </row>
    <row r="120" spans="1:4" ht="12.75" hidden="1" outlineLevel="1">
      <c r="A120" s="44" t="str">
        <f>Initiation!A12</f>
        <v>Review Date</v>
      </c>
      <c r="B120" s="45"/>
      <c r="C120" s="13"/>
      <c r="D120" s="29"/>
    </row>
    <row r="121" spans="1:4" ht="12.75" hidden="1" outlineLevel="1">
      <c r="A121" s="46" t="str">
        <f>Initiation!A13</f>
        <v>Reviewer Name</v>
      </c>
      <c r="B121" s="47"/>
      <c r="C121" s="14"/>
      <c r="D121" s="30"/>
    </row>
    <row r="122" spans="1:4" ht="13.5" hidden="1" outlineLevel="1" collapsed="1" thickBot="1">
      <c r="A122" s="48" t="str">
        <f>Initiation!A14</f>
        <v>Reviewer Comments</v>
      </c>
      <c r="B122" s="49"/>
      <c r="C122" s="144"/>
      <c r="D122" s="148"/>
    </row>
    <row r="123" spans="2:4" ht="13.5" customHeight="1" hidden="1" outlineLevel="2" thickBot="1">
      <c r="B123" s="50" t="str">
        <f>Initiation!B15</f>
        <v>Status</v>
      </c>
      <c r="C123" s="51" t="str">
        <f>Initiation!C15</f>
        <v>Question</v>
      </c>
      <c r="D123" s="52" t="str">
        <f>Initiation!D15</f>
        <v>Explanation</v>
      </c>
    </row>
    <row r="124" spans="1:4" ht="25.5" customHeight="1" hidden="1" outlineLevel="2">
      <c r="A124" s="53">
        <v>1</v>
      </c>
      <c r="B124" s="63"/>
      <c r="C124" s="9" t="s">
        <v>142</v>
      </c>
      <c r="D124" s="21"/>
    </row>
    <row r="125" spans="1:4" ht="12.75" customHeight="1" hidden="1" outlineLevel="2">
      <c r="A125" s="56">
        <f>A124+1</f>
        <v>2</v>
      </c>
      <c r="B125" s="64"/>
      <c r="C125" s="10" t="s">
        <v>99</v>
      </c>
      <c r="D125" s="22"/>
    </row>
    <row r="126" spans="1:4" ht="13.5" customHeight="1" hidden="1" outlineLevel="2" thickBot="1">
      <c r="A126" s="57">
        <f>A125+1</f>
        <v>3</v>
      </c>
      <c r="B126" s="121" t="s">
        <v>117</v>
      </c>
      <c r="C126" s="88" t="s">
        <v>21</v>
      </c>
      <c r="D126" s="23"/>
    </row>
    <row r="127" ht="13.5" thickBot="1"/>
    <row r="128" spans="1:4" ht="16.5" collapsed="1" thickBot="1">
      <c r="A128" s="31" t="str">
        <f>DashBoard!K8</f>
        <v>Security</v>
      </c>
      <c r="B128" s="32"/>
      <c r="C128" s="33"/>
      <c r="D128" s="34" t="str">
        <f>IF(COUNTIF(B133:B136,"")&gt;0,"Pending Review",IF(COUNTIF(B133:B136,"Rejected")&gt;0,"Rejected",IF(COUNTIF(B133:B136,"Approved w/Conditions")&gt;0,"Approved w/Conditions",IF(OR(COUNTIF(B133:B136,"Approved")&gt;0,COUNTIF(B133:B136,"Not Applicable")&gt;0),"Approved","Pending Review"))))</f>
        <v>Pending Review</v>
      </c>
    </row>
    <row r="129" spans="1:4" ht="12.75" hidden="1" outlineLevel="1">
      <c r="A129" s="44" t="str">
        <f>Initiation!A12</f>
        <v>Review Date</v>
      </c>
      <c r="B129" s="45"/>
      <c r="C129" s="13"/>
      <c r="D129" s="29"/>
    </row>
    <row r="130" spans="1:4" ht="12.75" hidden="1" outlineLevel="1">
      <c r="A130" s="46" t="str">
        <f>Initiation!A13</f>
        <v>Reviewer Name</v>
      </c>
      <c r="B130" s="47"/>
      <c r="C130" s="14"/>
      <c r="D130" s="30"/>
    </row>
    <row r="131" spans="1:4" ht="13.5" hidden="1" outlineLevel="1" collapsed="1" thickBot="1">
      <c r="A131" s="48" t="str">
        <f>Initiation!A14</f>
        <v>Reviewer Comments</v>
      </c>
      <c r="B131" s="49"/>
      <c r="C131" s="144"/>
      <c r="D131" s="148"/>
    </row>
    <row r="132" spans="2:4" ht="13.5" customHeight="1" hidden="1" outlineLevel="2" thickBot="1">
      <c r="B132" s="50" t="str">
        <f>Initiation!B15</f>
        <v>Status</v>
      </c>
      <c r="C132" s="51" t="str">
        <f>Initiation!C15</f>
        <v>Question</v>
      </c>
      <c r="D132" s="52" t="str">
        <f>Initiation!D15</f>
        <v>Explanation</v>
      </c>
    </row>
    <row r="133" spans="1:4" ht="25.5" customHeight="1" hidden="1" outlineLevel="2">
      <c r="A133" s="53">
        <v>1</v>
      </c>
      <c r="B133" s="63"/>
      <c r="C133" s="9" t="s">
        <v>136</v>
      </c>
      <c r="D133" s="21"/>
    </row>
    <row r="134" spans="1:4" ht="25.5" customHeight="1" hidden="1" outlineLevel="2">
      <c r="A134" s="56">
        <f>A133+1</f>
        <v>2</v>
      </c>
      <c r="B134" s="64"/>
      <c r="C134" s="10" t="s">
        <v>137</v>
      </c>
      <c r="D134" s="22"/>
    </row>
    <row r="135" spans="1:4" ht="12.75" customHeight="1" hidden="1" outlineLevel="2">
      <c r="A135" s="56">
        <f>A134+1</f>
        <v>3</v>
      </c>
      <c r="B135" s="64"/>
      <c r="C135" s="10" t="s">
        <v>99</v>
      </c>
      <c r="D135" s="87"/>
    </row>
    <row r="136" spans="1:4" ht="13.5" customHeight="1" hidden="1" outlineLevel="2" thickBot="1">
      <c r="A136" s="57">
        <f>A135+1</f>
        <v>4</v>
      </c>
      <c r="B136" s="121" t="s">
        <v>117</v>
      </c>
      <c r="C136" s="88" t="s">
        <v>21</v>
      </c>
      <c r="D136" s="23"/>
    </row>
    <row r="137" ht="13.5" thickBot="1"/>
    <row r="138" spans="1:4" ht="16.5" collapsed="1" thickBot="1">
      <c r="A138" s="31" t="str">
        <f>DashBoard!Q8</f>
        <v>EPLC Deliverables</v>
      </c>
      <c r="B138" s="32"/>
      <c r="C138" s="33"/>
      <c r="D138" s="34" t="str">
        <f>IF(COUNTIF(B143:B147,"")&gt;0,"Pending Review",IF(COUNTIF(B143:B147,"Rejected")&gt;0,"Rejected",IF(COUNTIF(B143:B147,"Approved w/Conditions")&gt;0,"Approved w/Conditions",IF(OR(COUNTIF(B143:B147,"Approved")&gt;0,COUNTIF(B143:B147,"Not Applicable")&gt;0),"Approved","Pending Review"))))</f>
        <v>Pending Review</v>
      </c>
    </row>
    <row r="139" spans="1:4" ht="12.75" hidden="1" outlineLevel="1">
      <c r="A139" s="44" t="str">
        <f>Initiation!A12</f>
        <v>Review Date</v>
      </c>
      <c r="B139" s="45"/>
      <c r="C139" s="13"/>
      <c r="D139" s="29"/>
    </row>
    <row r="140" spans="1:4" ht="12.75" hidden="1" outlineLevel="1">
      <c r="A140" s="46" t="str">
        <f>Initiation!A13</f>
        <v>Reviewer Name</v>
      </c>
      <c r="B140" s="47"/>
      <c r="C140" s="14"/>
      <c r="D140" s="30"/>
    </row>
    <row r="141" spans="1:4" ht="13.5" hidden="1" outlineLevel="1" collapsed="1" thickBot="1">
      <c r="A141" s="48" t="str">
        <f>Initiation!A14</f>
        <v>Reviewer Comments</v>
      </c>
      <c r="B141" s="49"/>
      <c r="C141" s="144"/>
      <c r="D141" s="148"/>
    </row>
    <row r="142" spans="2:4" ht="13.5" customHeight="1" hidden="1" outlineLevel="2" thickBot="1">
      <c r="B142" s="50" t="str">
        <f>Initiation!B15</f>
        <v>Status</v>
      </c>
      <c r="C142" s="51" t="str">
        <f>Initiation!C15</f>
        <v>Question</v>
      </c>
      <c r="D142" s="52" t="str">
        <f>Initiation!D15</f>
        <v>Explanation</v>
      </c>
    </row>
    <row r="143" spans="1:4" ht="12.75" customHeight="1" hidden="1" outlineLevel="2">
      <c r="A143" s="53">
        <v>1</v>
      </c>
      <c r="B143" s="63"/>
      <c r="C143" s="9" t="s">
        <v>172</v>
      </c>
      <c r="D143" s="21"/>
    </row>
    <row r="144" spans="1:4" ht="12.75" customHeight="1" hidden="1" outlineLevel="2">
      <c r="A144" s="54">
        <f>A143+1</f>
        <v>2</v>
      </c>
      <c r="B144" s="65"/>
      <c r="C144" s="42" t="s">
        <v>173</v>
      </c>
      <c r="D144" s="43"/>
    </row>
    <row r="145" spans="1:4" ht="12.75" customHeight="1" hidden="1" outlineLevel="2">
      <c r="A145" s="54">
        <f>A144+1</f>
        <v>3</v>
      </c>
      <c r="B145" s="65"/>
      <c r="C145" s="42" t="s">
        <v>174</v>
      </c>
      <c r="D145" s="43"/>
    </row>
    <row r="146" spans="1:4" ht="12.75" customHeight="1" hidden="1" outlineLevel="2">
      <c r="A146" s="56">
        <f>A145+1</f>
        <v>4</v>
      </c>
      <c r="B146" s="64"/>
      <c r="C146" s="10" t="s">
        <v>99</v>
      </c>
      <c r="D146" s="90"/>
    </row>
    <row r="147" spans="1:4" ht="13.5" customHeight="1" hidden="1" outlineLevel="2" thickBot="1">
      <c r="A147" s="55">
        <f>A146+1</f>
        <v>5</v>
      </c>
      <c r="B147" s="121" t="s">
        <v>117</v>
      </c>
      <c r="C147" s="88" t="s">
        <v>21</v>
      </c>
      <c r="D147" s="23"/>
    </row>
    <row r="148" ht="13.5" thickBot="1"/>
    <row r="149" spans="1:4" ht="16.5" collapsed="1" thickBot="1">
      <c r="A149" s="31" t="str">
        <f>DashBoard!R8</f>
        <v>Phase Exit Criteria</v>
      </c>
      <c r="B149" s="32"/>
      <c r="C149" s="33"/>
      <c r="D149" s="34" t="str">
        <f>IF(COUNTIF(B154:B160,"")&gt;0,"Pending Review",IF(COUNTIF(B154:B160,"Rejected")&gt;0,"Rejected",IF(COUNTIF(B154:B160,"Approved w/Conditions")&gt;0,"Approved w/Conditions",IF(OR(COUNTIF(B154:B160,"Approved")&gt;0,COUNTIF(B154:B160,"Not Applicable")&gt;0),"Approved","Pending Review"))))</f>
        <v>Pending Review</v>
      </c>
    </row>
    <row r="150" spans="1:4" ht="12.75" hidden="1" outlineLevel="1">
      <c r="A150" s="44" t="str">
        <f>Initiation!A12</f>
        <v>Review Date</v>
      </c>
      <c r="B150" s="45"/>
      <c r="C150" s="13"/>
      <c r="D150" s="29"/>
    </row>
    <row r="151" spans="1:4" ht="12.75" hidden="1" outlineLevel="1">
      <c r="A151" s="46" t="str">
        <f>Initiation!A13</f>
        <v>Reviewer Name</v>
      </c>
      <c r="B151" s="47"/>
      <c r="C151" s="14"/>
      <c r="D151" s="30"/>
    </row>
    <row r="152" spans="1:4" ht="13.5" hidden="1" outlineLevel="1" collapsed="1" thickBot="1">
      <c r="A152" s="48" t="str">
        <f>Initiation!A14</f>
        <v>Reviewer Comments</v>
      </c>
      <c r="B152" s="49"/>
      <c r="C152" s="144"/>
      <c r="D152" s="148"/>
    </row>
    <row r="153" spans="2:4" ht="13.5" customHeight="1" hidden="1" outlineLevel="2" thickBot="1">
      <c r="B153" s="50" t="str">
        <f>Initiation!B15</f>
        <v>Status</v>
      </c>
      <c r="C153" s="51" t="str">
        <f>Initiation!C15</f>
        <v>Question</v>
      </c>
      <c r="D153" s="52" t="str">
        <f>Initiation!D15</f>
        <v>Explanation</v>
      </c>
    </row>
    <row r="154" spans="1:4" ht="38.25" customHeight="1" hidden="1" outlineLevel="2">
      <c r="A154" s="53">
        <v>1</v>
      </c>
      <c r="B154" s="63"/>
      <c r="C154" s="9" t="s">
        <v>175</v>
      </c>
      <c r="D154" s="21"/>
    </row>
    <row r="155" spans="1:4" ht="38.25" customHeight="1" hidden="1" outlineLevel="2">
      <c r="A155" s="54">
        <f aca="true" t="shared" si="4" ref="A155:A160">A154+1</f>
        <v>2</v>
      </c>
      <c r="B155" s="65"/>
      <c r="C155" s="42" t="s">
        <v>176</v>
      </c>
      <c r="D155" s="43"/>
    </row>
    <row r="156" spans="1:4" ht="51" customHeight="1" hidden="1" outlineLevel="2">
      <c r="A156" s="54">
        <f t="shared" si="4"/>
        <v>3</v>
      </c>
      <c r="B156" s="65"/>
      <c r="C156" s="42" t="s">
        <v>177</v>
      </c>
      <c r="D156" s="43"/>
    </row>
    <row r="157" spans="1:4" ht="25.5" customHeight="1" hidden="1" outlineLevel="2">
      <c r="A157" s="54">
        <f t="shared" si="4"/>
        <v>4</v>
      </c>
      <c r="B157" s="65"/>
      <c r="C157" s="42" t="s">
        <v>178</v>
      </c>
      <c r="D157" s="43"/>
    </row>
    <row r="158" spans="1:4" ht="51" customHeight="1" hidden="1" outlineLevel="2">
      <c r="A158" s="54">
        <f t="shared" si="4"/>
        <v>5</v>
      </c>
      <c r="B158" s="65"/>
      <c r="C158" s="42" t="s">
        <v>179</v>
      </c>
      <c r="D158" s="43"/>
    </row>
    <row r="159" spans="1:4" ht="12.75" customHeight="1" hidden="1" outlineLevel="2">
      <c r="A159" s="56">
        <f t="shared" si="4"/>
        <v>6</v>
      </c>
      <c r="B159" s="64"/>
      <c r="C159" s="10" t="s">
        <v>99</v>
      </c>
      <c r="D159" s="90"/>
    </row>
    <row r="160" spans="1:4" ht="13.5" customHeight="1" hidden="1" outlineLevel="2" thickBot="1">
      <c r="A160" s="55">
        <f t="shared" si="4"/>
        <v>7</v>
      </c>
      <c r="B160" s="121" t="s">
        <v>117</v>
      </c>
      <c r="C160" s="88" t="s">
        <v>21</v>
      </c>
      <c r="D160" s="23"/>
    </row>
    <row r="161" ht="13.5" thickBot="1"/>
    <row r="162" spans="1:4" ht="16.5" collapsed="1" thickBot="1">
      <c r="A162" s="31" t="str">
        <f>DashBoard!S8</f>
        <v>Formal Governance</v>
      </c>
      <c r="B162" s="32"/>
      <c r="C162" s="33"/>
      <c r="D162" s="34" t="str">
        <f>IF(COUNTIF(B167:B169,"")&gt;0,"Pending Review",IF(COUNTIF(B167:B169,"Rejected")&gt;0,"Rejected",IF(COUNTIF(B167:B169,"Approved w/Conditions")&gt;0,"Approved w/Conditions",IF(OR(COUNTIF(B167:B169,"Approved")&gt;0,COUNTIF(B167:B169,"Not Applicable")&gt;0),"Approved","Pending Review"))))</f>
        <v>Pending Review</v>
      </c>
    </row>
    <row r="163" spans="1:4" ht="12.75" hidden="1" outlineLevel="1">
      <c r="A163" s="44" t="str">
        <f>Initiation!A12</f>
        <v>Review Date</v>
      </c>
      <c r="B163" s="45"/>
      <c r="C163" s="13"/>
      <c r="D163" s="29"/>
    </row>
    <row r="164" spans="1:4" ht="12.75" hidden="1" outlineLevel="1">
      <c r="A164" s="46" t="str">
        <f>Initiation!A13</f>
        <v>Reviewer Name</v>
      </c>
      <c r="B164" s="47"/>
      <c r="C164" s="14"/>
      <c r="D164" s="30"/>
    </row>
    <row r="165" spans="1:4" ht="13.5" hidden="1" outlineLevel="1" collapsed="1" thickBot="1">
      <c r="A165" s="48" t="str">
        <f>Initiation!A14</f>
        <v>Reviewer Comments</v>
      </c>
      <c r="B165" s="49"/>
      <c r="C165" s="144"/>
      <c r="D165" s="148"/>
    </row>
    <row r="166" spans="2:4" ht="13.5" customHeight="1" hidden="1" outlineLevel="2" thickBot="1">
      <c r="B166" s="50" t="str">
        <f>Initiation!B15</f>
        <v>Status</v>
      </c>
      <c r="C166" s="51" t="str">
        <f>Initiation!C15</f>
        <v>Question</v>
      </c>
      <c r="D166" s="52" t="str">
        <f>Initiation!D15</f>
        <v>Explanation</v>
      </c>
    </row>
    <row r="167" spans="1:4" ht="12.75" customHeight="1" hidden="1" outlineLevel="2">
      <c r="A167" s="53">
        <v>1</v>
      </c>
      <c r="B167" s="63"/>
      <c r="C167" s="9" t="s">
        <v>99</v>
      </c>
      <c r="D167" s="21"/>
    </row>
    <row r="168" spans="1:4" ht="12.75" customHeight="1" hidden="1" outlineLevel="2">
      <c r="A168" s="54">
        <f>A167+1</f>
        <v>2</v>
      </c>
      <c r="B168" s="64"/>
      <c r="C168" s="10" t="s">
        <v>99</v>
      </c>
      <c r="D168" s="43"/>
    </row>
    <row r="169" spans="1:4" ht="13.5" customHeight="1" hidden="1" outlineLevel="2" thickBot="1">
      <c r="A169" s="55">
        <f>A168+1</f>
        <v>3</v>
      </c>
      <c r="B169" s="121" t="s">
        <v>117</v>
      </c>
      <c r="C169" s="88" t="s">
        <v>21</v>
      </c>
      <c r="D169" s="23"/>
    </row>
    <row r="171" spans="1:4" ht="16.5" hidden="1" collapsed="1" thickBot="1">
      <c r="A171" s="31" t="str">
        <f>DashBoard!L8</f>
        <v>User Defined 1</v>
      </c>
      <c r="B171" s="32"/>
      <c r="C171" s="33"/>
      <c r="D171" s="34" t="str">
        <f>IF(COUNTIF(B176:B178,"")&gt;0,"Pending Review",IF(COUNTIF(B176:B178,"Rejected")&gt;0,"Rejected",IF(COUNTIF(B176:B178,"Approved w/Conditions")&gt;0,"Approved w/Conditions",IF(OR(COUNTIF(B176:B178,"Approved")&gt;0,COUNTIF(B176:B178,"Not Applicable")&gt;0),"Approved","Pending Review"))))</f>
        <v>Approved</v>
      </c>
    </row>
    <row r="172" spans="1:4" ht="12.75" hidden="1" outlineLevel="1">
      <c r="A172" s="44" t="s">
        <v>106</v>
      </c>
      <c r="B172" s="45"/>
      <c r="C172" s="13"/>
      <c r="D172" s="29"/>
    </row>
    <row r="173" spans="1:4" ht="12.75" hidden="1" outlineLevel="1">
      <c r="A173" s="46" t="s">
        <v>107</v>
      </c>
      <c r="B173" s="47"/>
      <c r="C173" s="14"/>
      <c r="D173" s="30"/>
    </row>
    <row r="174" spans="1:4" ht="13.5" hidden="1" outlineLevel="1" collapsed="1" thickBot="1">
      <c r="A174" s="48" t="s">
        <v>108</v>
      </c>
      <c r="B174" s="49"/>
      <c r="C174" s="144"/>
      <c r="D174" s="148"/>
    </row>
    <row r="175" spans="2:4" ht="13.5" customHeight="1" hidden="1" outlineLevel="2" thickBot="1">
      <c r="B175" s="50" t="s">
        <v>100</v>
      </c>
      <c r="C175" s="51" t="s">
        <v>93</v>
      </c>
      <c r="D175" s="52" t="s">
        <v>19</v>
      </c>
    </row>
    <row r="176" spans="1:4" ht="12.75" customHeight="1" hidden="1" outlineLevel="2">
      <c r="A176" s="53">
        <v>1</v>
      </c>
      <c r="B176" s="19" t="s">
        <v>117</v>
      </c>
      <c r="C176" s="11" t="s">
        <v>32</v>
      </c>
      <c r="D176" s="21"/>
    </row>
    <row r="177" spans="1:4" ht="12.75" customHeight="1" hidden="1" outlineLevel="2">
      <c r="A177" s="56">
        <f>A176+1</f>
        <v>2</v>
      </c>
      <c r="B177" s="19" t="s">
        <v>117</v>
      </c>
      <c r="C177" s="12" t="s">
        <v>32</v>
      </c>
      <c r="D177" s="22"/>
    </row>
    <row r="178" spans="1:4" ht="13.5" customHeight="1" hidden="1" outlineLevel="2" thickBot="1">
      <c r="A178" s="57">
        <f>A177+1</f>
        <v>3</v>
      </c>
      <c r="B178" s="20" t="s">
        <v>117</v>
      </c>
      <c r="C178" s="88" t="s">
        <v>21</v>
      </c>
      <c r="D178" s="23"/>
    </row>
    <row r="179" ht="13.5" hidden="1" thickBot="1"/>
    <row r="180" spans="1:4" ht="16.5" hidden="1" collapsed="1" thickBot="1">
      <c r="A180" s="31" t="str">
        <f>DashBoard!M8</f>
        <v>User Defined 2</v>
      </c>
      <c r="B180" s="32"/>
      <c r="C180" s="33"/>
      <c r="D180" s="34" t="str">
        <f>IF(COUNTIF(B185:B187,"")&gt;0,"Pending Review",IF(COUNTIF(B185:B187,"Rejected")&gt;0,"Rejected",IF(COUNTIF(B185:B187,"Approved w/Conditions")&gt;0,"Approved w/Conditions",IF(OR(COUNTIF(B185:B187,"Approved")&gt;0,COUNTIF(B185:B187,"Not Applicable")&gt;0),"Approved","Pending Review"))))</f>
        <v>Approved</v>
      </c>
    </row>
    <row r="181" spans="1:4" ht="12.75" hidden="1" outlineLevel="1">
      <c r="A181" s="44" t="s">
        <v>106</v>
      </c>
      <c r="B181" s="45"/>
      <c r="C181" s="13"/>
      <c r="D181" s="29"/>
    </row>
    <row r="182" spans="1:4" ht="12.75" hidden="1" outlineLevel="1">
      <c r="A182" s="46" t="s">
        <v>107</v>
      </c>
      <c r="B182" s="47"/>
      <c r="C182" s="14"/>
      <c r="D182" s="30"/>
    </row>
    <row r="183" spans="1:4" ht="13.5" hidden="1" outlineLevel="1" collapsed="1" thickBot="1">
      <c r="A183" s="48" t="s">
        <v>108</v>
      </c>
      <c r="B183" s="49"/>
      <c r="C183" s="144"/>
      <c r="D183" s="148"/>
    </row>
    <row r="184" spans="2:4" ht="13.5" customHeight="1" hidden="1" outlineLevel="2" thickBot="1">
      <c r="B184" s="50" t="s">
        <v>100</v>
      </c>
      <c r="C184" s="51" t="s">
        <v>93</v>
      </c>
      <c r="D184" s="52" t="s">
        <v>19</v>
      </c>
    </row>
    <row r="185" spans="1:4" ht="12.75" customHeight="1" hidden="1" outlineLevel="2">
      <c r="A185" s="53">
        <v>1</v>
      </c>
      <c r="B185" s="19" t="s">
        <v>117</v>
      </c>
      <c r="C185" s="11" t="s">
        <v>32</v>
      </c>
      <c r="D185" s="21"/>
    </row>
    <row r="186" spans="1:4" ht="12.75" customHeight="1" hidden="1" outlineLevel="2">
      <c r="A186" s="56">
        <f>A185+1</f>
        <v>2</v>
      </c>
      <c r="B186" s="19" t="s">
        <v>117</v>
      </c>
      <c r="C186" s="12" t="s">
        <v>32</v>
      </c>
      <c r="D186" s="22"/>
    </row>
    <row r="187" spans="1:4" ht="13.5" customHeight="1" hidden="1" outlineLevel="2" thickBot="1">
      <c r="A187" s="57">
        <f>A186+1</f>
        <v>3</v>
      </c>
      <c r="B187" s="20" t="s">
        <v>117</v>
      </c>
      <c r="C187" s="88" t="s">
        <v>21</v>
      </c>
      <c r="D187" s="23"/>
    </row>
    <row r="188" ht="13.5" hidden="1" thickBot="1"/>
    <row r="189" spans="1:4" ht="16.5" hidden="1" collapsed="1" thickBot="1">
      <c r="A189" s="31" t="str">
        <f>DashBoard!N8</f>
        <v>User Defined 3</v>
      </c>
      <c r="B189" s="32"/>
      <c r="C189" s="33"/>
      <c r="D189" s="34" t="str">
        <f>IF(COUNTIF(B194:B196,"")&gt;0,"Pending Review",IF(COUNTIF(B194:B196,"Rejected")&gt;0,"Rejected",IF(COUNTIF(B194:B196,"Approved w/Conditions")&gt;0,"Approved w/Conditions",IF(OR(COUNTIF(B194:B196,"Approved")&gt;0,COUNTIF(B194:B196,"Not Applicable")&gt;0),"Approved","Pending Review"))))</f>
        <v>Approved</v>
      </c>
    </row>
    <row r="190" spans="1:4" ht="12.75" hidden="1" outlineLevel="1">
      <c r="A190" s="44" t="s">
        <v>106</v>
      </c>
      <c r="B190" s="45"/>
      <c r="C190" s="13"/>
      <c r="D190" s="29"/>
    </row>
    <row r="191" spans="1:4" ht="12.75" hidden="1" outlineLevel="1">
      <c r="A191" s="46" t="s">
        <v>107</v>
      </c>
      <c r="B191" s="47"/>
      <c r="C191" s="14"/>
      <c r="D191" s="30"/>
    </row>
    <row r="192" spans="1:4" ht="13.5" hidden="1" outlineLevel="1" collapsed="1" thickBot="1">
      <c r="A192" s="48" t="s">
        <v>108</v>
      </c>
      <c r="B192" s="49"/>
      <c r="C192" s="144"/>
      <c r="D192" s="148"/>
    </row>
    <row r="193" spans="2:4" ht="13.5" customHeight="1" hidden="1" outlineLevel="2" thickBot="1">
      <c r="B193" s="50" t="s">
        <v>100</v>
      </c>
      <c r="C193" s="51" t="s">
        <v>93</v>
      </c>
      <c r="D193" s="52" t="s">
        <v>19</v>
      </c>
    </row>
    <row r="194" spans="1:4" ht="12.75" customHeight="1" hidden="1" outlineLevel="2">
      <c r="A194" s="53">
        <v>1</v>
      </c>
      <c r="B194" s="19" t="s">
        <v>117</v>
      </c>
      <c r="C194" s="11" t="s">
        <v>32</v>
      </c>
      <c r="D194" s="21"/>
    </row>
    <row r="195" spans="1:4" ht="12.75" customHeight="1" hidden="1" outlineLevel="2">
      <c r="A195" s="56">
        <f>A194+1</f>
        <v>2</v>
      </c>
      <c r="B195" s="19" t="s">
        <v>117</v>
      </c>
      <c r="C195" s="12" t="s">
        <v>32</v>
      </c>
      <c r="D195" s="22"/>
    </row>
    <row r="196" spans="1:4" ht="13.5" customHeight="1" hidden="1" outlineLevel="2" thickBot="1">
      <c r="A196" s="57">
        <f>A195+1</f>
        <v>3</v>
      </c>
      <c r="B196" s="20" t="s">
        <v>117</v>
      </c>
      <c r="C196" s="88" t="s">
        <v>21</v>
      </c>
      <c r="D196" s="23"/>
    </row>
    <row r="197" ht="13.5" hidden="1" thickBot="1"/>
    <row r="198" spans="1:4" ht="16.5" hidden="1" collapsed="1" thickBot="1">
      <c r="A198" s="31" t="str">
        <f>DashBoard!O8</f>
        <v>User Defined 4</v>
      </c>
      <c r="B198" s="32"/>
      <c r="C198" s="33"/>
      <c r="D198" s="34" t="str">
        <f>IF(COUNTIF(B203:B205,"")&gt;0,"Pending Review",IF(COUNTIF(B203:B205,"Rejected")&gt;0,"Rejected",IF(COUNTIF(B203:B205,"Approved w/Conditions")&gt;0,"Approved w/Conditions",IF(OR(COUNTIF(B203:B205,"Approved")&gt;0,COUNTIF(B203:B205,"Not Applicable")&gt;0),"Approved","Pending Review"))))</f>
        <v>Approved</v>
      </c>
    </row>
    <row r="199" spans="1:4" ht="12.75" hidden="1" outlineLevel="1">
      <c r="A199" s="44" t="s">
        <v>106</v>
      </c>
      <c r="B199" s="45"/>
      <c r="C199" s="13"/>
      <c r="D199" s="29"/>
    </row>
    <row r="200" spans="1:4" ht="12.75" hidden="1" outlineLevel="1">
      <c r="A200" s="46" t="s">
        <v>107</v>
      </c>
      <c r="B200" s="47"/>
      <c r="C200" s="14"/>
      <c r="D200" s="30"/>
    </row>
    <row r="201" spans="1:4" ht="13.5" hidden="1" outlineLevel="1" collapsed="1" thickBot="1">
      <c r="A201" s="48" t="s">
        <v>108</v>
      </c>
      <c r="B201" s="49"/>
      <c r="C201" s="144"/>
      <c r="D201" s="148"/>
    </row>
    <row r="202" spans="2:4" ht="13.5" customHeight="1" hidden="1" outlineLevel="2" thickBot="1">
      <c r="B202" s="50" t="s">
        <v>100</v>
      </c>
      <c r="C202" s="51" t="s">
        <v>93</v>
      </c>
      <c r="D202" s="52" t="s">
        <v>19</v>
      </c>
    </row>
    <row r="203" spans="1:4" ht="12.75" customHeight="1" hidden="1" outlineLevel="2">
      <c r="A203" s="53">
        <v>1</v>
      </c>
      <c r="B203" s="19" t="s">
        <v>117</v>
      </c>
      <c r="C203" s="11" t="s">
        <v>32</v>
      </c>
      <c r="D203" s="21"/>
    </row>
    <row r="204" spans="1:4" ht="12.75" customHeight="1" hidden="1" outlineLevel="2">
      <c r="A204" s="56">
        <f>A203+1</f>
        <v>2</v>
      </c>
      <c r="B204" s="19" t="s">
        <v>117</v>
      </c>
      <c r="C204" s="12" t="s">
        <v>32</v>
      </c>
      <c r="D204" s="22"/>
    </row>
    <row r="205" spans="1:4" ht="13.5" customHeight="1" hidden="1" outlineLevel="2" thickBot="1">
      <c r="A205" s="57">
        <f>A204+1</f>
        <v>3</v>
      </c>
      <c r="B205" s="20" t="s">
        <v>117</v>
      </c>
      <c r="C205" s="88" t="s">
        <v>21</v>
      </c>
      <c r="D205" s="23"/>
    </row>
    <row r="206" ht="13.5" hidden="1" thickBot="1"/>
    <row r="207" spans="1:4" ht="16.5" hidden="1" collapsed="1" thickBot="1">
      <c r="A207" s="31" t="str">
        <f>DashBoard!P8</f>
        <v>User Defined 5</v>
      </c>
      <c r="B207" s="32"/>
      <c r="C207" s="33"/>
      <c r="D207" s="34" t="str">
        <f>IF(COUNTIF(B212:B214,"")&gt;0,"Pending Review",IF(COUNTIF(B212:B214,"Rejected")&gt;0,"Rejected",IF(COUNTIF(B212:B214,"Approved w/Conditions")&gt;0,"Approved w/Conditions",IF(OR(COUNTIF(B212:B214,"Approved")&gt;0,COUNTIF(B212:B214,"Not Applicable")&gt;0),"Approved","Pending Review"))))</f>
        <v>Approved</v>
      </c>
    </row>
    <row r="208" spans="1:4" ht="12.75" hidden="1" outlineLevel="1">
      <c r="A208" s="44" t="s">
        <v>106</v>
      </c>
      <c r="B208" s="45"/>
      <c r="C208" s="13"/>
      <c r="D208" s="29"/>
    </row>
    <row r="209" spans="1:4" ht="12.75" hidden="1" outlineLevel="1">
      <c r="A209" s="46" t="s">
        <v>107</v>
      </c>
      <c r="B209" s="47"/>
      <c r="C209" s="14"/>
      <c r="D209" s="30"/>
    </row>
    <row r="210" spans="1:4" ht="13.5" hidden="1" outlineLevel="1" collapsed="1" thickBot="1">
      <c r="A210" s="48" t="s">
        <v>108</v>
      </c>
      <c r="B210" s="49"/>
      <c r="C210" s="144"/>
      <c r="D210" s="148"/>
    </row>
    <row r="211" spans="2:4" ht="13.5" customHeight="1" hidden="1" outlineLevel="2" thickBot="1">
      <c r="B211" s="50" t="s">
        <v>100</v>
      </c>
      <c r="C211" s="51" t="s">
        <v>93</v>
      </c>
      <c r="D211" s="52" t="s">
        <v>19</v>
      </c>
    </row>
    <row r="212" spans="1:4" ht="12.75" customHeight="1" hidden="1" outlineLevel="2">
      <c r="A212" s="53">
        <v>1</v>
      </c>
      <c r="B212" s="19" t="s">
        <v>117</v>
      </c>
      <c r="C212" s="11" t="s">
        <v>32</v>
      </c>
      <c r="D212" s="21"/>
    </row>
    <row r="213" spans="1:4" ht="12.75" customHeight="1" hidden="1" outlineLevel="2">
      <c r="A213" s="56">
        <f>A212+1</f>
        <v>2</v>
      </c>
      <c r="B213" s="19" t="s">
        <v>117</v>
      </c>
      <c r="C213" s="12" t="s">
        <v>32</v>
      </c>
      <c r="D213" s="22"/>
    </row>
    <row r="214" spans="1:4" ht="13.5" customHeight="1" hidden="1" outlineLevel="2" thickBot="1">
      <c r="A214" s="57">
        <f>A213+1</f>
        <v>3</v>
      </c>
      <c r="B214" s="20" t="s">
        <v>117</v>
      </c>
      <c r="C214" s="88" t="s">
        <v>21</v>
      </c>
      <c r="D214" s="23"/>
    </row>
    <row r="215" ht="12.75" hidden="1"/>
  </sheetData>
  <mergeCells count="18">
    <mergeCell ref="C210:D210"/>
    <mergeCell ref="C174:D174"/>
    <mergeCell ref="C183:D183"/>
    <mergeCell ref="C192:D192"/>
    <mergeCell ref="C201:D201"/>
    <mergeCell ref="C165:D165"/>
    <mergeCell ref="C122:D122"/>
    <mergeCell ref="C131:D131"/>
    <mergeCell ref="C141:D141"/>
    <mergeCell ref="C152:D152"/>
    <mergeCell ref="C72:D72"/>
    <mergeCell ref="C87:D87"/>
    <mergeCell ref="C96:D96"/>
    <mergeCell ref="C108:D108"/>
    <mergeCell ref="C8:D8"/>
    <mergeCell ref="C14:D14"/>
    <mergeCell ref="C27:D27"/>
    <mergeCell ref="C36:D36"/>
  </mergeCells>
  <conditionalFormatting sqref="B143:B147 B124:B126 B98:B103 B110:B117 B133:B136 B89:B91 B154:B160 B167:B169 B176:B178 B185:B187 B194:B196 B203:B205 B212:B214 B74:B82 B38:B67 B29:B31 B16:B22">
    <cfRule type="cellIs" priority="1" dxfId="3" operator="equal" stopIfTrue="1">
      <formula>"Approved"</formula>
    </cfRule>
    <cfRule type="cellIs" priority="2" dxfId="4" operator="equal" stopIfTrue="1">
      <formula>"Approved w/Conditions"</formula>
    </cfRule>
    <cfRule type="cellIs" priority="3" dxfId="5" operator="equal" stopIfTrue="1">
      <formula>"Rejected"</formula>
    </cfRule>
  </conditionalFormatting>
  <conditionalFormatting sqref="D149 D128 D119 D105 D138 D93 D84 D162 D171 D180 D189 D198 D207 D69 D33 D24 D11">
    <cfRule type="cellIs" priority="4" dxfId="6" operator="equal" stopIfTrue="1">
      <formula>"Approved"</formula>
    </cfRule>
    <cfRule type="cellIs" priority="5" dxfId="7" operator="equal" stopIfTrue="1">
      <formula>"Approved w/Conditions"</formula>
    </cfRule>
    <cfRule type="cellIs" priority="6" dxfId="8" operator="equal" stopIfTrue="1">
      <formula>"Rejected"</formula>
    </cfRule>
  </conditionalFormatting>
  <conditionalFormatting sqref="C7">
    <cfRule type="cellIs" priority="7" dxfId="9" operator="equal" stopIfTrue="1">
      <formula>"Approved"</formula>
    </cfRule>
    <cfRule type="cellIs" priority="8" dxfId="10" operator="equal" stopIfTrue="1">
      <formula>"Approved w/Conditions"</formula>
    </cfRule>
    <cfRule type="cellIs" priority="9" dxfId="11" operator="equal" stopIfTrue="1">
      <formula>"Rejected"</formula>
    </cfRule>
  </conditionalFormatting>
  <dataValidations count="1">
    <dataValidation type="list" allowBlank="1" showInputMessage="1" showErrorMessage="1" sqref="B133:B136 B203:B205 B194:B196 B185:B187 B176:B178 B98:B103 B124:B126 B89:B91 B110:B117 B167:B169 B143:B147 B154:B160 B212:B214 B29:B31 B74:B82 B38:B67 B16:B22">
      <formula1>Approval_List</formula1>
    </dataValidation>
  </dataValidations>
  <printOptions/>
  <pageMargins left="0.5" right="0.5" top="0.75" bottom="0.75"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1:D212"/>
  <sheetViews>
    <sheetView showGridLines="0" workbookViewId="0" topLeftCell="A1">
      <pane ySplit="10" topLeftCell="BM11" activePane="bottomLeft" state="frozen"/>
      <selection pane="topLeft" activeCell="A1" sqref="A1"/>
      <selection pane="bottomLeft" activeCell="A1" sqref="A1"/>
    </sheetView>
  </sheetViews>
  <sheetFormatPr defaultColWidth="9.140625" defaultRowHeight="12.75" outlineLevelRow="2"/>
  <cols>
    <col min="1" max="1" width="3.00390625" style="7" customWidth="1"/>
    <col min="2" max="2" width="23.140625" style="7" customWidth="1"/>
    <col min="3" max="3" width="50.28125" style="7" customWidth="1"/>
    <col min="4" max="4" width="50.28125" style="8" customWidth="1"/>
    <col min="5" max="16384" width="9.140625" style="7" customWidth="1"/>
  </cols>
  <sheetData>
    <row r="1" spans="1:4" ht="18.75" thickBot="1">
      <c r="A1" s="3" t="s">
        <v>180</v>
      </c>
      <c r="B1" s="4"/>
      <c r="C1" s="5"/>
      <c r="D1" s="6"/>
    </row>
    <row r="2" spans="1:4" ht="12.75">
      <c r="A2" s="44" t="str">
        <f>DashBoard!A2</f>
        <v>Project Name</v>
      </c>
      <c r="B2" s="60"/>
      <c r="C2" s="37" t="str">
        <f>DashBoard!B2</f>
        <v>&lt;Project Name&gt;</v>
      </c>
      <c r="D2" s="15"/>
    </row>
    <row r="3" spans="1:4" ht="12.75">
      <c r="A3" s="46" t="str">
        <f>DashBoard!A3</f>
        <v>Business Owner</v>
      </c>
      <c r="B3" s="61"/>
      <c r="C3" s="38" t="str">
        <f>DashBoard!B3</f>
        <v>&lt;Business Owner&gt;</v>
      </c>
      <c r="D3" s="16"/>
    </row>
    <row r="4" spans="1:4" ht="12.75">
      <c r="A4" s="46" t="str">
        <f>DashBoard!A4</f>
        <v>Project Manager</v>
      </c>
      <c r="B4" s="61"/>
      <c r="C4" s="38" t="str">
        <f>DashBoard!B4</f>
        <v>&lt;Project Manager&gt;</v>
      </c>
      <c r="D4" s="17"/>
    </row>
    <row r="5" spans="1:4" ht="12.75">
      <c r="A5" s="46" t="str">
        <f>DashBoard!A5</f>
        <v>Primary Contact</v>
      </c>
      <c r="B5" s="61"/>
      <c r="C5" s="38" t="str">
        <f>DashBoard!B5</f>
        <v>&lt;Primary Contact Phone/Email&gt;</v>
      </c>
      <c r="D5" s="17"/>
    </row>
    <row r="6" spans="1:4" ht="12.75">
      <c r="A6" s="46" t="str">
        <f>DashBoard!A6</f>
        <v>Current Phase</v>
      </c>
      <c r="B6" s="61"/>
      <c r="C6" s="38" t="str">
        <f>DashBoard!B6</f>
        <v>Initiation Phase</v>
      </c>
      <c r="D6" s="17"/>
    </row>
    <row r="7" spans="1:4" ht="12.75">
      <c r="A7" s="46" t="str">
        <f>Initiation!A7</f>
        <v>Overall Review Status</v>
      </c>
      <c r="B7" s="61"/>
      <c r="C7" s="39" t="str">
        <f>IF(COUNTIF(D:D,"Pending Review")&gt;0,"Pending Review",IF(COUNTIF(D:D,"Rejected")&gt;0,"Rejected",IF(COUNTIF(D:D,"Approved w/Conditions")&gt;0,"Approved w/Conditions",IF(COUNTIF(D:D,"Approved")&gt;0,"Approved","Pending Review"))))</f>
        <v>Pending Review</v>
      </c>
      <c r="D7" s="17"/>
    </row>
    <row r="8" spans="1:4" ht="13.5" thickBot="1">
      <c r="A8" s="48" t="str">
        <f>Initiation!A8</f>
        <v>Overall Review Comments</v>
      </c>
      <c r="B8" s="62"/>
      <c r="C8" s="146"/>
      <c r="D8" s="147"/>
    </row>
    <row r="9" ht="13.5" thickBot="1"/>
    <row r="10" ht="16.5" thickBot="1">
      <c r="D10" s="24" t="str">
        <f>Initiation!D10</f>
        <v>STATUS</v>
      </c>
    </row>
    <row r="11" spans="1:4" ht="16.5" collapsed="1" thickBot="1">
      <c r="A11" s="31" t="str">
        <f>DashBoard!C8</f>
        <v>Acquisitions</v>
      </c>
      <c r="B11" s="32"/>
      <c r="C11" s="33"/>
      <c r="D11" s="34" t="str">
        <f>IF(COUNTIF(B16:B21,"")&gt;0,"Pending Review",IF(COUNTIF(B16:B21,"Rejected")&gt;0,"Rejected",IF(COUNTIF(B16:B21,"Approved w/Conditions")&gt;0,"Approved w/Conditions",IF(OR(COUNTIF(B16:B21,"Approved")&gt;0,COUNTIF(B16:B21,"Not Applicable")&gt;0),"Approved","Pending Review"))))</f>
        <v>Pending Review</v>
      </c>
    </row>
    <row r="12" spans="1:4" ht="12.75" hidden="1" outlineLevel="1">
      <c r="A12" s="44" t="str">
        <f>Initiation!A12</f>
        <v>Review Date</v>
      </c>
      <c r="B12" s="45"/>
      <c r="C12" s="27"/>
      <c r="D12" s="25"/>
    </row>
    <row r="13" spans="1:4" ht="12.75" hidden="1" outlineLevel="1">
      <c r="A13" s="46" t="str">
        <f>Initiation!A13</f>
        <v>Reviewer Name</v>
      </c>
      <c r="B13" s="47"/>
      <c r="C13" s="28"/>
      <c r="D13" s="26"/>
    </row>
    <row r="14" spans="1:4" ht="13.5" hidden="1" outlineLevel="1" collapsed="1" thickBot="1">
      <c r="A14" s="48" t="str">
        <f>Initiation!A14</f>
        <v>Reviewer Comments</v>
      </c>
      <c r="B14" s="49"/>
      <c r="C14" s="144"/>
      <c r="D14" s="145"/>
    </row>
    <row r="15" spans="2:4" ht="13.5" hidden="1" outlineLevel="2" thickBot="1">
      <c r="B15" s="50" t="str">
        <f>Initiation!B15</f>
        <v>Status</v>
      </c>
      <c r="C15" s="51" t="str">
        <f>Initiation!C15</f>
        <v>Question</v>
      </c>
      <c r="D15" s="52" t="str">
        <f>Initiation!D15</f>
        <v>Explanation</v>
      </c>
    </row>
    <row r="16" spans="1:4" ht="12.75" hidden="1" outlineLevel="2">
      <c r="A16" s="53">
        <v>1</v>
      </c>
      <c r="B16" s="18"/>
      <c r="C16" s="9" t="s">
        <v>187</v>
      </c>
      <c r="D16" s="21"/>
    </row>
    <row r="17" spans="1:4" ht="38.25" hidden="1" outlineLevel="2">
      <c r="A17" s="54">
        <f>A16+1</f>
        <v>2</v>
      </c>
      <c r="B17" s="41"/>
      <c r="C17" s="42" t="s">
        <v>181</v>
      </c>
      <c r="D17" s="43"/>
    </row>
    <row r="18" spans="1:4" ht="25.5" hidden="1" outlineLevel="2">
      <c r="A18" s="54">
        <f>A17+1</f>
        <v>3</v>
      </c>
      <c r="B18" s="41"/>
      <c r="C18" s="42" t="s">
        <v>188</v>
      </c>
      <c r="D18" s="43"/>
    </row>
    <row r="19" spans="1:4" ht="12.75" hidden="1" outlineLevel="2">
      <c r="A19" s="54">
        <f>A18+1</f>
        <v>4</v>
      </c>
      <c r="B19" s="19"/>
      <c r="C19" s="10" t="s">
        <v>189</v>
      </c>
      <c r="D19" s="22"/>
    </row>
    <row r="20" spans="1:4" ht="12.75" hidden="1" outlineLevel="2">
      <c r="A20" s="56">
        <f>A19+1</f>
        <v>5</v>
      </c>
      <c r="B20" s="19"/>
      <c r="C20" s="10" t="s">
        <v>99</v>
      </c>
      <c r="D20" s="87"/>
    </row>
    <row r="21" spans="1:4" ht="13.5" hidden="1" outlineLevel="2" thickBot="1">
      <c r="A21" s="55">
        <f>A20+1</f>
        <v>6</v>
      </c>
      <c r="B21" s="20" t="s">
        <v>117</v>
      </c>
      <c r="C21" s="88" t="s">
        <v>21</v>
      </c>
      <c r="D21" s="23"/>
    </row>
    <row r="22" ht="13.5" thickBot="1"/>
    <row r="23" spans="1:4" ht="16.5" collapsed="1" thickBot="1">
      <c r="A23" s="31" t="str">
        <f>DashBoard!D8</f>
        <v>Budget</v>
      </c>
      <c r="B23" s="32"/>
      <c r="C23" s="33"/>
      <c r="D23" s="34" t="str">
        <f>IF(COUNTIF(B28:B32,"")&gt;0,"Pending Review",IF(COUNTIF(B28:B32,"Rejected")&gt;0,"Rejected",IF(COUNTIF(B28:B32,"Approved w/Conditions")&gt;0,"Approved w/Conditions",IF(OR(COUNTIF(B28:B32,"Approved")&gt;0,COUNTIF(B28:B32,"Not Applicable")&gt;0),"Approved","Pending Review"))))</f>
        <v>Pending Review</v>
      </c>
    </row>
    <row r="24" spans="1:4" ht="12.75" hidden="1" outlineLevel="1">
      <c r="A24" s="44" t="str">
        <f>Initiation!A12</f>
        <v>Review Date</v>
      </c>
      <c r="B24" s="45"/>
      <c r="C24" s="13"/>
      <c r="D24" s="29"/>
    </row>
    <row r="25" spans="1:4" ht="12.75" hidden="1" outlineLevel="1">
      <c r="A25" s="46" t="str">
        <f>Initiation!A13</f>
        <v>Reviewer Name</v>
      </c>
      <c r="B25" s="58"/>
      <c r="C25" s="14"/>
      <c r="D25" s="30"/>
    </row>
    <row r="26" spans="1:4" ht="13.5" hidden="1" outlineLevel="1" collapsed="1" thickBot="1">
      <c r="A26" s="48" t="str">
        <f>Initiation!A14</f>
        <v>Reviewer Comments</v>
      </c>
      <c r="B26" s="59"/>
      <c r="C26" s="144"/>
      <c r="D26" s="145"/>
    </row>
    <row r="27" spans="2:4" ht="13.5" hidden="1" outlineLevel="2" thickBot="1">
      <c r="B27" s="50" t="str">
        <f>Initiation!B15</f>
        <v>Status</v>
      </c>
      <c r="C27" s="51" t="str">
        <f>Initiation!C15</f>
        <v>Question</v>
      </c>
      <c r="D27" s="52" t="str">
        <f>Initiation!D15</f>
        <v>Explanation</v>
      </c>
    </row>
    <row r="28" spans="1:4" ht="38.25" hidden="1" outlineLevel="2">
      <c r="A28" s="53">
        <v>1</v>
      </c>
      <c r="B28" s="18"/>
      <c r="C28" s="9" t="s">
        <v>190</v>
      </c>
      <c r="D28" s="21"/>
    </row>
    <row r="29" spans="1:4" ht="25.5" hidden="1" outlineLevel="2">
      <c r="A29" s="54">
        <f>A28+1</f>
        <v>2</v>
      </c>
      <c r="B29" s="41"/>
      <c r="C29" s="42" t="s">
        <v>186</v>
      </c>
      <c r="D29" s="43"/>
    </row>
    <row r="30" spans="1:4" ht="12.75" hidden="1" outlineLevel="2">
      <c r="A30" s="54">
        <f>A29+1</f>
        <v>3</v>
      </c>
      <c r="B30" s="41"/>
      <c r="C30" s="42" t="s">
        <v>191</v>
      </c>
      <c r="D30" s="43"/>
    </row>
    <row r="31" spans="1:4" ht="12.75" hidden="1" outlineLevel="2">
      <c r="A31" s="56">
        <f>A30+1</f>
        <v>4</v>
      </c>
      <c r="B31" s="19"/>
      <c r="C31" s="10" t="s">
        <v>99</v>
      </c>
      <c r="D31" s="90"/>
    </row>
    <row r="32" spans="1:4" ht="13.5" hidden="1" outlineLevel="2" thickBot="1">
      <c r="A32" s="55">
        <f>A31+1</f>
        <v>5</v>
      </c>
      <c r="B32" s="20" t="s">
        <v>117</v>
      </c>
      <c r="C32" s="88" t="s">
        <v>21</v>
      </c>
      <c r="D32" s="23"/>
    </row>
    <row r="33" ht="13.5" thickBot="1"/>
    <row r="34" spans="1:4" ht="16.5" collapsed="1" thickBot="1">
      <c r="A34" s="31" t="str">
        <f>DashBoard!E8</f>
        <v>CPIC</v>
      </c>
      <c r="B34" s="32"/>
      <c r="C34" s="33"/>
      <c r="D34" s="34" t="str">
        <f>IF(COUNTIF(B39:B55,"")&gt;0,"Pending Review",IF(COUNTIF(B39:B55,"Rejected")&gt;0,"Rejected",IF(COUNTIF(B39:B55,"Approved w/Conditions")&gt;0,"Approved w/Conditions",IF(OR(COUNTIF(B39:B55,"Approved")&gt;0,COUNTIF(B39:B55,"Not Applicable")&gt;0),"Approved","Pending Review"))))</f>
        <v>Pending Review</v>
      </c>
    </row>
    <row r="35" spans="1:4" ht="12.75" hidden="1" outlineLevel="1">
      <c r="A35" s="44" t="str">
        <f>Initiation!A12</f>
        <v>Review Date</v>
      </c>
      <c r="B35" s="45"/>
      <c r="C35" s="13"/>
      <c r="D35" s="29"/>
    </row>
    <row r="36" spans="1:4" ht="12.75" hidden="1" outlineLevel="1">
      <c r="A36" s="46" t="str">
        <f>Initiation!A13</f>
        <v>Reviewer Name</v>
      </c>
      <c r="B36" s="47"/>
      <c r="C36" s="14"/>
      <c r="D36" s="30"/>
    </row>
    <row r="37" spans="1:4" ht="13.5" hidden="1" outlineLevel="1" collapsed="1" thickBot="1">
      <c r="A37" s="48" t="str">
        <f>Initiation!A14</f>
        <v>Reviewer Comments</v>
      </c>
      <c r="B37" s="49"/>
      <c r="C37" s="144"/>
      <c r="D37" s="145"/>
    </row>
    <row r="38" spans="2:4" ht="13.5" hidden="1" outlineLevel="2" thickBot="1">
      <c r="B38" s="50" t="str">
        <f>Initiation!B15</f>
        <v>Status</v>
      </c>
      <c r="C38" s="51" t="str">
        <f>Initiation!C15</f>
        <v>Question</v>
      </c>
      <c r="D38" s="52" t="str">
        <f>Initiation!D15</f>
        <v>Explanation</v>
      </c>
    </row>
    <row r="39" spans="1:4" ht="12.75" hidden="1" outlineLevel="2">
      <c r="A39" s="53">
        <v>1</v>
      </c>
      <c r="B39" s="18"/>
      <c r="C39" s="9" t="s">
        <v>200</v>
      </c>
      <c r="D39" s="21"/>
    </row>
    <row r="40" spans="1:4" ht="12.75" hidden="1" outlineLevel="2">
      <c r="A40" s="56">
        <f>A39+1</f>
        <v>2</v>
      </c>
      <c r="B40" s="19"/>
      <c r="C40" s="10" t="s">
        <v>201</v>
      </c>
      <c r="D40" s="22"/>
    </row>
    <row r="41" spans="1:4" ht="25.5" hidden="1" outlineLevel="2">
      <c r="A41" s="56">
        <f aca="true" t="shared" si="0" ref="A41:A55">A40+1</f>
        <v>3</v>
      </c>
      <c r="B41" s="19"/>
      <c r="C41" s="10" t="s">
        <v>202</v>
      </c>
      <c r="D41" s="22"/>
    </row>
    <row r="42" spans="1:4" ht="25.5" hidden="1" outlineLevel="2">
      <c r="A42" s="56">
        <f t="shared" si="0"/>
        <v>4</v>
      </c>
      <c r="B42" s="19"/>
      <c r="C42" s="10" t="s">
        <v>203</v>
      </c>
      <c r="D42" s="22"/>
    </row>
    <row r="43" spans="1:4" ht="12.75" hidden="1" outlineLevel="2">
      <c r="A43" s="56">
        <f t="shared" si="0"/>
        <v>5</v>
      </c>
      <c r="B43" s="19"/>
      <c r="C43" s="10" t="s">
        <v>187</v>
      </c>
      <c r="D43" s="22"/>
    </row>
    <row r="44" spans="1:4" ht="25.5" hidden="1" outlineLevel="2">
      <c r="A44" s="56">
        <f t="shared" si="0"/>
        <v>6</v>
      </c>
      <c r="B44" s="19"/>
      <c r="C44" s="10" t="s">
        <v>204</v>
      </c>
      <c r="D44" s="22"/>
    </row>
    <row r="45" spans="1:4" ht="38.25" hidden="1" outlineLevel="2">
      <c r="A45" s="56">
        <f t="shared" si="0"/>
        <v>7</v>
      </c>
      <c r="B45" s="19"/>
      <c r="C45" s="10" t="s">
        <v>205</v>
      </c>
      <c r="D45" s="22"/>
    </row>
    <row r="46" spans="1:4" ht="38.25" hidden="1" outlineLevel="2">
      <c r="A46" s="56">
        <f t="shared" si="0"/>
        <v>8</v>
      </c>
      <c r="B46" s="19"/>
      <c r="C46" s="10" t="s">
        <v>206</v>
      </c>
      <c r="D46" s="22"/>
    </row>
    <row r="47" spans="1:4" ht="25.5" hidden="1" outlineLevel="2">
      <c r="A47" s="56">
        <f t="shared" si="0"/>
        <v>9</v>
      </c>
      <c r="B47" s="19"/>
      <c r="C47" s="10" t="s">
        <v>207</v>
      </c>
      <c r="D47" s="22"/>
    </row>
    <row r="48" spans="1:4" ht="25.5" hidden="1" outlineLevel="2">
      <c r="A48" s="56">
        <f t="shared" si="0"/>
        <v>10</v>
      </c>
      <c r="B48" s="19"/>
      <c r="C48" s="10" t="s">
        <v>208</v>
      </c>
      <c r="D48" s="22"/>
    </row>
    <row r="49" spans="1:4" ht="76.5" hidden="1" outlineLevel="2">
      <c r="A49" s="56">
        <f t="shared" si="0"/>
        <v>11</v>
      </c>
      <c r="B49" s="19"/>
      <c r="C49" s="10" t="s">
        <v>184</v>
      </c>
      <c r="D49" s="22"/>
    </row>
    <row r="50" spans="1:4" ht="38.25" hidden="1" outlineLevel="2">
      <c r="A50" s="56">
        <f t="shared" si="0"/>
        <v>12</v>
      </c>
      <c r="B50" s="19"/>
      <c r="C50" s="10" t="s">
        <v>185</v>
      </c>
      <c r="D50" s="22"/>
    </row>
    <row r="51" spans="1:4" ht="25.5" hidden="1" outlineLevel="2">
      <c r="A51" s="56">
        <f t="shared" si="0"/>
        <v>13</v>
      </c>
      <c r="B51" s="19"/>
      <c r="C51" s="10" t="s">
        <v>186</v>
      </c>
      <c r="D51" s="22"/>
    </row>
    <row r="52" spans="1:4" ht="12.75" hidden="1" outlineLevel="2">
      <c r="A52" s="56">
        <f t="shared" si="0"/>
        <v>14</v>
      </c>
      <c r="B52" s="19"/>
      <c r="C52" s="10" t="s">
        <v>209</v>
      </c>
      <c r="D52" s="22"/>
    </row>
    <row r="53" spans="1:4" ht="12.75" hidden="1" outlineLevel="2">
      <c r="A53" s="56">
        <f t="shared" si="0"/>
        <v>15</v>
      </c>
      <c r="B53" s="19"/>
      <c r="C53" s="10" t="s">
        <v>191</v>
      </c>
      <c r="D53" s="22"/>
    </row>
    <row r="54" spans="1:4" ht="12.75" hidden="1" outlineLevel="2">
      <c r="A54" s="56">
        <f t="shared" si="0"/>
        <v>16</v>
      </c>
      <c r="B54" s="19"/>
      <c r="C54" s="10" t="s">
        <v>99</v>
      </c>
      <c r="D54" s="87"/>
    </row>
    <row r="55" spans="1:4" ht="13.5" hidden="1" outlineLevel="2" thickBot="1">
      <c r="A55" s="57">
        <f t="shared" si="0"/>
        <v>17</v>
      </c>
      <c r="B55" s="20" t="s">
        <v>117</v>
      </c>
      <c r="C55" s="88" t="s">
        <v>21</v>
      </c>
      <c r="D55" s="23"/>
    </row>
    <row r="56" ht="13.5" thickBot="1"/>
    <row r="57" spans="1:4" ht="16.5" collapsed="1" thickBot="1">
      <c r="A57" s="31" t="str">
        <f>DashBoard!F8</f>
        <v>Enterprise Architecture</v>
      </c>
      <c r="B57" s="32"/>
      <c r="C57" s="33"/>
      <c r="D57" s="34" t="str">
        <f>IF(COUNTIF(B62:B70,"")&gt;0,"Pending Review",IF(COUNTIF(B62:B70,"Rejected")&gt;0,"Rejected",IF(COUNTIF(B62:B70,"Approved w/Conditions")&gt;0,"Approved w/Conditions",IF(OR(COUNTIF(B62:B70,"Approved")&gt;0,COUNTIF(B62:B70,"Not Applicable")&gt;0),"Approved","Pending Review"))))</f>
        <v>Pending Review</v>
      </c>
    </row>
    <row r="58" spans="1:4" ht="12.75" hidden="1" outlineLevel="1">
      <c r="A58" s="44" t="str">
        <f>Initiation!A12</f>
        <v>Review Date</v>
      </c>
      <c r="B58" s="45"/>
      <c r="C58" s="13"/>
      <c r="D58" s="29"/>
    </row>
    <row r="59" spans="1:4" ht="12.75" hidden="1" outlineLevel="1">
      <c r="A59" s="46" t="str">
        <f>Initiation!A13</f>
        <v>Reviewer Name</v>
      </c>
      <c r="B59" s="47"/>
      <c r="C59" s="14"/>
      <c r="D59" s="30"/>
    </row>
    <row r="60" spans="1:4" ht="13.5" hidden="1" outlineLevel="1" collapsed="1" thickBot="1">
      <c r="A60" s="48" t="str">
        <f>Initiation!A14</f>
        <v>Reviewer Comments</v>
      </c>
      <c r="B60" s="49"/>
      <c r="C60" s="144"/>
      <c r="D60" s="145"/>
    </row>
    <row r="61" spans="2:4" ht="13.5" hidden="1" outlineLevel="2" thickBot="1">
      <c r="B61" s="50" t="str">
        <f>Initiation!B15</f>
        <v>Status</v>
      </c>
      <c r="C61" s="51" t="str">
        <f>Initiation!C15</f>
        <v>Question</v>
      </c>
      <c r="D61" s="52" t="str">
        <f>Initiation!D15</f>
        <v>Explanation</v>
      </c>
    </row>
    <row r="62" spans="1:4" ht="38.25" hidden="1" outlineLevel="2">
      <c r="A62" s="53">
        <v>1</v>
      </c>
      <c r="B62" s="18"/>
      <c r="C62" s="134" t="s">
        <v>50</v>
      </c>
      <c r="D62" s="21"/>
    </row>
    <row r="63" spans="1:4" ht="38.25" hidden="1" outlineLevel="2">
      <c r="A63" s="54">
        <f>A62+1</f>
        <v>2</v>
      </c>
      <c r="B63" s="41"/>
      <c r="C63" s="135" t="s">
        <v>51</v>
      </c>
      <c r="D63" s="43"/>
    </row>
    <row r="64" spans="1:4" ht="25.5" hidden="1" outlineLevel="2">
      <c r="A64" s="54">
        <f aca="true" t="shared" si="1" ref="A64:A69">A63+1</f>
        <v>3</v>
      </c>
      <c r="B64" s="41"/>
      <c r="C64" s="137" t="s">
        <v>52</v>
      </c>
      <c r="D64" s="43"/>
    </row>
    <row r="65" spans="1:4" ht="25.5" hidden="1" outlineLevel="2">
      <c r="A65" s="54">
        <f t="shared" si="1"/>
        <v>4</v>
      </c>
      <c r="B65" s="41"/>
      <c r="C65" s="135" t="s">
        <v>53</v>
      </c>
      <c r="D65" s="43"/>
    </row>
    <row r="66" spans="1:4" ht="51" hidden="1" outlineLevel="2">
      <c r="A66" s="54">
        <f t="shared" si="1"/>
        <v>5</v>
      </c>
      <c r="B66" s="41"/>
      <c r="C66" s="137" t="s">
        <v>54</v>
      </c>
      <c r="D66" s="43"/>
    </row>
    <row r="67" spans="1:4" ht="25.5" hidden="1" outlineLevel="2">
      <c r="A67" s="54">
        <f t="shared" si="1"/>
        <v>6</v>
      </c>
      <c r="B67" s="41"/>
      <c r="C67" s="135" t="s">
        <v>55</v>
      </c>
      <c r="D67" s="43"/>
    </row>
    <row r="68" spans="1:4" ht="12.75" hidden="1" outlineLevel="2">
      <c r="A68" s="54">
        <f t="shared" si="1"/>
        <v>7</v>
      </c>
      <c r="B68" s="41"/>
      <c r="C68" s="137" t="s">
        <v>56</v>
      </c>
      <c r="D68" s="43"/>
    </row>
    <row r="69" spans="1:4" ht="12.75" hidden="1" outlineLevel="2">
      <c r="A69" s="54">
        <f t="shared" si="1"/>
        <v>8</v>
      </c>
      <c r="B69" s="19"/>
      <c r="C69" s="138" t="s">
        <v>99</v>
      </c>
      <c r="D69" s="87"/>
    </row>
    <row r="70" spans="1:4" ht="13.5" hidden="1" outlineLevel="2" thickBot="1">
      <c r="A70" s="57">
        <f>A69+1</f>
        <v>9</v>
      </c>
      <c r="B70" s="20" t="s">
        <v>117</v>
      </c>
      <c r="C70" s="88" t="s">
        <v>21</v>
      </c>
      <c r="D70" s="23"/>
    </row>
    <row r="71" ht="13.5" thickBot="1"/>
    <row r="72" spans="1:4" ht="16.5" collapsed="1" thickBot="1">
      <c r="A72" s="31" t="str">
        <f>DashBoard!G8</f>
        <v>Finance</v>
      </c>
      <c r="B72" s="32"/>
      <c r="C72" s="33"/>
      <c r="D72" s="34" t="str">
        <f>IF(COUNTIF(B77:B79,"")&gt;0,"Pending Review",IF(COUNTIF(B77:B79,"Rejected")&gt;0,"Rejected",IF(COUNTIF(B77:B79,"Approved w/Conditions")&gt;0,"Approved w/Conditions",IF(OR(COUNTIF(B77:B79,"Approved")&gt;0,COUNTIF(B77:B79,"Not Applicable")&gt;0),"Approved","Pending Review"))))</f>
        <v>Pending Review</v>
      </c>
    </row>
    <row r="73" spans="1:4" ht="12.75" hidden="1" outlineLevel="1">
      <c r="A73" s="44" t="str">
        <f>Initiation!A12</f>
        <v>Review Date</v>
      </c>
      <c r="B73" s="45"/>
      <c r="C73" s="13"/>
      <c r="D73" s="29"/>
    </row>
    <row r="74" spans="1:4" ht="12.75" hidden="1" outlineLevel="1">
      <c r="A74" s="46" t="str">
        <f>Initiation!A13</f>
        <v>Reviewer Name</v>
      </c>
      <c r="B74" s="47"/>
      <c r="C74" s="14"/>
      <c r="D74" s="30"/>
    </row>
    <row r="75" spans="1:4" ht="13.5" hidden="1" outlineLevel="1" collapsed="1" thickBot="1">
      <c r="A75" s="48" t="str">
        <f>Initiation!A14</f>
        <v>Reviewer Comments</v>
      </c>
      <c r="B75" s="49"/>
      <c r="C75" s="144"/>
      <c r="D75" s="145"/>
    </row>
    <row r="76" spans="2:4" ht="13.5" hidden="1" outlineLevel="2" thickBot="1">
      <c r="B76" s="50" t="str">
        <f>Initiation!B15</f>
        <v>Status</v>
      </c>
      <c r="C76" s="51" t="str">
        <f>Initiation!C15</f>
        <v>Question</v>
      </c>
      <c r="D76" s="52" t="str">
        <f>Initiation!D15</f>
        <v>Explanation</v>
      </c>
    </row>
    <row r="77" spans="1:4" ht="12.75" hidden="1" outlineLevel="2">
      <c r="A77" s="53">
        <v>1</v>
      </c>
      <c r="B77" s="18"/>
      <c r="C77" s="9" t="s">
        <v>99</v>
      </c>
      <c r="D77" s="21"/>
    </row>
    <row r="78" spans="1:4" ht="12.75" hidden="1" outlineLevel="2">
      <c r="A78" s="56">
        <f>A77+1</f>
        <v>2</v>
      </c>
      <c r="B78" s="19"/>
      <c r="C78" s="10" t="s">
        <v>99</v>
      </c>
      <c r="D78" s="22"/>
    </row>
    <row r="79" spans="1:4" ht="13.5" hidden="1" outlineLevel="2" thickBot="1">
      <c r="A79" s="57">
        <f>A78+1</f>
        <v>3</v>
      </c>
      <c r="B79" s="20" t="s">
        <v>117</v>
      </c>
      <c r="C79" s="88" t="s">
        <v>21</v>
      </c>
      <c r="D79" s="23"/>
    </row>
    <row r="80" ht="13.5" thickBot="1"/>
    <row r="81" spans="1:4" ht="16.5" collapsed="1" thickBot="1">
      <c r="A81" s="31" t="str">
        <f>DashBoard!H8</f>
        <v>Human Resources</v>
      </c>
      <c r="B81" s="32"/>
      <c r="C81" s="33"/>
      <c r="D81" s="34" t="str">
        <f>IF(COUNTIF(B86:B91,"")&gt;0,"Pending Review",IF(COUNTIF(B86:B91,"Rejected")&gt;0,"Rejected",IF(COUNTIF(B86:B91,"Approved w/Conditions")&gt;0,"Approved w/Conditions",IF(OR(COUNTIF(B86:B91,"Approved")&gt;0,COUNTIF(B86:B91,"Not Applicable")&gt;0),"Approved","Pending Review"))))</f>
        <v>Pending Review</v>
      </c>
    </row>
    <row r="82" spans="1:4" ht="12.75" hidden="1" outlineLevel="1">
      <c r="A82" s="44" t="str">
        <f>Initiation!A12</f>
        <v>Review Date</v>
      </c>
      <c r="B82" s="45"/>
      <c r="C82" s="13"/>
      <c r="D82" s="29"/>
    </row>
    <row r="83" spans="1:4" ht="12.75" hidden="1" outlineLevel="1">
      <c r="A83" s="46" t="str">
        <f>Initiation!A13</f>
        <v>Reviewer Name</v>
      </c>
      <c r="B83" s="47"/>
      <c r="C83" s="14"/>
      <c r="D83" s="30"/>
    </row>
    <row r="84" spans="1:4" ht="13.5" hidden="1" outlineLevel="1" collapsed="1" thickBot="1">
      <c r="A84" s="48" t="str">
        <f>Initiation!A14</f>
        <v>Reviewer Comments</v>
      </c>
      <c r="B84" s="49"/>
      <c r="C84" s="144"/>
      <c r="D84" s="145"/>
    </row>
    <row r="85" spans="2:4" ht="13.5" hidden="1" outlineLevel="2" thickBot="1">
      <c r="B85" s="50" t="str">
        <f>Initiation!B15</f>
        <v>Status</v>
      </c>
      <c r="C85" s="51" t="str">
        <f>Initiation!C15</f>
        <v>Question</v>
      </c>
      <c r="D85" s="52" t="str">
        <f>Initiation!D15</f>
        <v>Explanation</v>
      </c>
    </row>
    <row r="86" spans="1:4" ht="38.25" hidden="1" outlineLevel="2">
      <c r="A86" s="53">
        <v>1</v>
      </c>
      <c r="B86" s="18"/>
      <c r="C86" s="9" t="s">
        <v>192</v>
      </c>
      <c r="D86" s="21"/>
    </row>
    <row r="87" spans="1:4" ht="38.25" hidden="1" outlineLevel="2">
      <c r="A87" s="54">
        <f>A86+1</f>
        <v>2</v>
      </c>
      <c r="B87" s="41"/>
      <c r="C87" s="42" t="s">
        <v>193</v>
      </c>
      <c r="D87" s="43"/>
    </row>
    <row r="88" spans="1:4" ht="51" hidden="1" outlineLevel="2">
      <c r="A88" s="54">
        <f>A87+1</f>
        <v>3</v>
      </c>
      <c r="B88" s="41"/>
      <c r="C88" s="42" t="s">
        <v>194</v>
      </c>
      <c r="D88" s="43"/>
    </row>
    <row r="89" spans="1:4" ht="25.5" hidden="1" outlineLevel="2">
      <c r="A89" s="54">
        <f>A88+1</f>
        <v>4</v>
      </c>
      <c r="B89" s="41"/>
      <c r="C89" s="42" t="s">
        <v>195</v>
      </c>
      <c r="D89" s="43"/>
    </row>
    <row r="90" spans="1:4" ht="12.75" hidden="1" outlineLevel="2">
      <c r="A90" s="56">
        <f>A89+1</f>
        <v>5</v>
      </c>
      <c r="B90" s="19"/>
      <c r="C90" s="10" t="s">
        <v>99</v>
      </c>
      <c r="D90" s="90"/>
    </row>
    <row r="91" spans="1:4" ht="13.5" hidden="1" outlineLevel="2" thickBot="1">
      <c r="A91" s="55">
        <f>A90+1</f>
        <v>6</v>
      </c>
      <c r="B91" s="20" t="s">
        <v>117</v>
      </c>
      <c r="C91" s="88" t="s">
        <v>21</v>
      </c>
      <c r="D91" s="23"/>
    </row>
    <row r="92" ht="13.5" thickBot="1"/>
    <row r="93" spans="1:4" ht="16.5" collapsed="1" thickBot="1">
      <c r="A93" s="31" t="str">
        <f>DashBoard!I8</f>
        <v>Performance</v>
      </c>
      <c r="B93" s="32"/>
      <c r="C93" s="33"/>
      <c r="D93" s="34" t="str">
        <f>IF(COUNTIF(B98:B104,"")&gt;0,"Pending Review",IF(COUNTIF(B98:B104,"Rejected")&gt;0,"Rejected",IF(COUNTIF(B98:B104,"Approved w/Conditions")&gt;0,"Approved w/Conditions",IF(OR(COUNTIF(B98:B104,"Approved")&gt;0,COUNTIF(B98:B104,"Not Applicable")&gt;0),"Approved","Pending Review"))))</f>
        <v>Pending Review</v>
      </c>
    </row>
    <row r="94" spans="1:4" ht="12.75" hidden="1" outlineLevel="1">
      <c r="A94" s="44" t="str">
        <f>Initiation!A12</f>
        <v>Review Date</v>
      </c>
      <c r="B94" s="45"/>
      <c r="C94" s="13"/>
      <c r="D94" s="29"/>
    </row>
    <row r="95" spans="1:4" ht="12.75" hidden="1" outlineLevel="1">
      <c r="A95" s="46" t="str">
        <f>Initiation!A13</f>
        <v>Reviewer Name</v>
      </c>
      <c r="B95" s="47"/>
      <c r="C95" s="14"/>
      <c r="D95" s="30"/>
    </row>
    <row r="96" spans="1:4" ht="13.5" hidden="1" outlineLevel="1" collapsed="1" thickBot="1">
      <c r="A96" s="48" t="str">
        <f>Initiation!A14</f>
        <v>Reviewer Comments</v>
      </c>
      <c r="B96" s="49"/>
      <c r="C96" s="144"/>
      <c r="D96" s="145"/>
    </row>
    <row r="97" spans="2:4" ht="13.5" hidden="1" outlineLevel="2" thickBot="1">
      <c r="B97" s="50" t="str">
        <f>Initiation!B15</f>
        <v>Status</v>
      </c>
      <c r="C97" s="51" t="str">
        <f>Initiation!C15</f>
        <v>Question</v>
      </c>
      <c r="D97" s="52" t="str">
        <f>Initiation!D15</f>
        <v>Explanation</v>
      </c>
    </row>
    <row r="98" spans="1:4" ht="38.25" hidden="1" outlineLevel="2">
      <c r="A98" s="53">
        <v>1</v>
      </c>
      <c r="B98" s="18"/>
      <c r="C98" s="9" t="s">
        <v>205</v>
      </c>
      <c r="D98" s="21"/>
    </row>
    <row r="99" spans="1:4" ht="38.25" hidden="1" outlineLevel="2">
      <c r="A99" s="56">
        <f aca="true" t="shared" si="2" ref="A99:A104">A98+1</f>
        <v>2</v>
      </c>
      <c r="B99" s="19"/>
      <c r="C99" s="10" t="s">
        <v>206</v>
      </c>
      <c r="D99" s="22"/>
    </row>
    <row r="100" spans="1:4" ht="38.25" hidden="1" outlineLevel="2">
      <c r="A100" s="56">
        <f t="shared" si="2"/>
        <v>3</v>
      </c>
      <c r="B100" s="19"/>
      <c r="C100" s="10" t="s">
        <v>210</v>
      </c>
      <c r="D100" s="22"/>
    </row>
    <row r="101" spans="1:4" ht="25.5" hidden="1" outlineLevel="2">
      <c r="A101" s="56">
        <f t="shared" si="2"/>
        <v>4</v>
      </c>
      <c r="B101" s="19"/>
      <c r="C101" s="10" t="s">
        <v>211</v>
      </c>
      <c r="D101" s="22"/>
    </row>
    <row r="102" spans="1:4" ht="25.5" hidden="1" outlineLevel="2">
      <c r="A102" s="56">
        <f t="shared" si="2"/>
        <v>5</v>
      </c>
      <c r="B102" s="19"/>
      <c r="C102" s="10" t="s">
        <v>208</v>
      </c>
      <c r="D102" s="22"/>
    </row>
    <row r="103" spans="1:4" ht="12.75" hidden="1" outlineLevel="2">
      <c r="A103" s="56">
        <f t="shared" si="2"/>
        <v>6</v>
      </c>
      <c r="B103" s="19"/>
      <c r="C103" s="10" t="s">
        <v>99</v>
      </c>
      <c r="D103" s="87"/>
    </row>
    <row r="104" spans="1:4" ht="13.5" hidden="1" outlineLevel="2" thickBot="1">
      <c r="A104" s="57">
        <f t="shared" si="2"/>
        <v>7</v>
      </c>
      <c r="B104" s="20" t="s">
        <v>117</v>
      </c>
      <c r="C104" s="88" t="s">
        <v>21</v>
      </c>
      <c r="D104" s="23"/>
    </row>
    <row r="105" ht="13.5" thickBot="1"/>
    <row r="106" spans="1:4" ht="16.5" collapsed="1" thickBot="1">
      <c r="A106" s="31" t="str">
        <f>DashBoard!J8</f>
        <v>Section 508</v>
      </c>
      <c r="B106" s="32"/>
      <c r="C106" s="33"/>
      <c r="D106" s="34" t="str">
        <f>IF(COUNTIF(B111:B117,"")&gt;0,"Pending Review",IF(COUNTIF(B111:B117,"Rejected")&gt;0,"Rejected",IF(COUNTIF(B111:B117,"Approved w/Conditions")&gt;0,"Approved w/Conditions",IF(OR(COUNTIF(B111:B117,"Approved")&gt;0,COUNTIF(B111:B117,"Not Applicable")&gt;0),"Approved","Pending Review"))))</f>
        <v>Pending Review</v>
      </c>
    </row>
    <row r="107" spans="1:4" ht="12.75" hidden="1" outlineLevel="1">
      <c r="A107" s="44" t="str">
        <f>Initiation!A12</f>
        <v>Review Date</v>
      </c>
      <c r="B107" s="45"/>
      <c r="C107" s="13"/>
      <c r="D107" s="29"/>
    </row>
    <row r="108" spans="1:4" ht="12.75" hidden="1" outlineLevel="1">
      <c r="A108" s="46" t="str">
        <f>Initiation!A13</f>
        <v>Reviewer Name</v>
      </c>
      <c r="B108" s="47"/>
      <c r="C108" s="14"/>
      <c r="D108" s="30"/>
    </row>
    <row r="109" spans="1:4" ht="13.5" hidden="1" outlineLevel="1" collapsed="1" thickBot="1">
      <c r="A109" s="48" t="str">
        <f>Initiation!A14</f>
        <v>Reviewer Comments</v>
      </c>
      <c r="B109" s="49"/>
      <c r="C109" s="144"/>
      <c r="D109" s="148"/>
    </row>
    <row r="110" spans="2:4" ht="13.5" hidden="1" outlineLevel="2" thickBot="1">
      <c r="B110" s="50" t="str">
        <f>Initiation!B15</f>
        <v>Status</v>
      </c>
      <c r="C110" s="51" t="str">
        <f>Initiation!C15</f>
        <v>Question</v>
      </c>
      <c r="D110" s="52" t="str">
        <f>Initiation!D15</f>
        <v>Explanation</v>
      </c>
    </row>
    <row r="111" spans="1:4" ht="25.5" hidden="1" outlineLevel="2">
      <c r="A111" s="53">
        <v>1</v>
      </c>
      <c r="B111" s="63"/>
      <c r="C111" s="9" t="s">
        <v>188</v>
      </c>
      <c r="D111" s="21"/>
    </row>
    <row r="112" spans="1:4" ht="25.5" hidden="1" outlineLevel="2">
      <c r="A112" s="54">
        <f aca="true" t="shared" si="3" ref="A112:A117">A111+1</f>
        <v>2</v>
      </c>
      <c r="B112" s="65"/>
      <c r="C112" s="42" t="s">
        <v>196</v>
      </c>
      <c r="D112" s="43"/>
    </row>
    <row r="113" spans="1:4" ht="25.5" hidden="1" outlineLevel="2">
      <c r="A113" s="54">
        <f t="shared" si="3"/>
        <v>3</v>
      </c>
      <c r="B113" s="65"/>
      <c r="C113" s="42" t="s">
        <v>197</v>
      </c>
      <c r="D113" s="43"/>
    </row>
    <row r="114" spans="1:4" ht="38.25" hidden="1" outlineLevel="2">
      <c r="A114" s="54">
        <f t="shared" si="3"/>
        <v>4</v>
      </c>
      <c r="B114" s="65"/>
      <c r="C114" s="42" t="s">
        <v>198</v>
      </c>
      <c r="D114" s="43"/>
    </row>
    <row r="115" spans="1:4" ht="25.5" hidden="1" outlineLevel="2">
      <c r="A115" s="54">
        <f t="shared" si="3"/>
        <v>5</v>
      </c>
      <c r="B115" s="65"/>
      <c r="C115" s="42" t="s">
        <v>199</v>
      </c>
      <c r="D115" s="43"/>
    </row>
    <row r="116" spans="1:4" ht="12.75" hidden="1" outlineLevel="2">
      <c r="A116" s="56">
        <f t="shared" si="3"/>
        <v>6</v>
      </c>
      <c r="B116" s="64"/>
      <c r="C116" s="10" t="s">
        <v>99</v>
      </c>
      <c r="D116" s="90"/>
    </row>
    <row r="117" spans="1:4" ht="13.5" hidden="1" outlineLevel="2" thickBot="1">
      <c r="A117" s="55">
        <f t="shared" si="3"/>
        <v>7</v>
      </c>
      <c r="B117" s="121" t="s">
        <v>117</v>
      </c>
      <c r="C117" s="88" t="s">
        <v>21</v>
      </c>
      <c r="D117" s="23"/>
    </row>
    <row r="118" ht="13.5" thickBot="1"/>
    <row r="119" spans="1:4" ht="16.5" collapsed="1" thickBot="1">
      <c r="A119" s="31" t="str">
        <f>DashBoard!K8</f>
        <v>Security</v>
      </c>
      <c r="B119" s="32"/>
      <c r="C119" s="33"/>
      <c r="D119" s="34" t="str">
        <f>IF(COUNTIF(B124:B131,"")&gt;0,"Pending Review",IF(COUNTIF(B124:B131,"Rejected")&gt;0,"Rejected",IF(COUNTIF(B124:B131,"Approved w/Conditions")&gt;0,"Approved w/Conditions",IF(OR(COUNTIF(B124:B131,"Approved")&gt;0,COUNTIF(B124:B131,"Not Applicable")&gt;0),"Approved","Pending Review"))))</f>
        <v>Pending Review</v>
      </c>
    </row>
    <row r="120" spans="1:4" ht="12.75" hidden="1" outlineLevel="1">
      <c r="A120" s="44" t="str">
        <f>Initiation!A12</f>
        <v>Review Date</v>
      </c>
      <c r="B120" s="45"/>
      <c r="C120" s="13"/>
      <c r="D120" s="29"/>
    </row>
    <row r="121" spans="1:4" ht="12.75" hidden="1" outlineLevel="1">
      <c r="A121" s="46" t="str">
        <f>Initiation!A13</f>
        <v>Reviewer Name</v>
      </c>
      <c r="B121" s="47"/>
      <c r="C121" s="14"/>
      <c r="D121" s="30"/>
    </row>
    <row r="122" spans="1:4" ht="13.5" hidden="1" outlineLevel="1" collapsed="1" thickBot="1">
      <c r="A122" s="48" t="str">
        <f>Initiation!A14</f>
        <v>Reviewer Comments</v>
      </c>
      <c r="B122" s="49"/>
      <c r="C122" s="144"/>
      <c r="D122" s="148"/>
    </row>
    <row r="123" spans="2:4" ht="13.5" hidden="1" outlineLevel="2" thickBot="1">
      <c r="B123" s="50" t="str">
        <f>Initiation!B15</f>
        <v>Status</v>
      </c>
      <c r="C123" s="51" t="str">
        <f>Initiation!C15</f>
        <v>Question</v>
      </c>
      <c r="D123" s="52" t="str">
        <f>Initiation!D15</f>
        <v>Explanation</v>
      </c>
    </row>
    <row r="124" spans="1:4" ht="38.25" hidden="1" outlineLevel="2">
      <c r="A124" s="53">
        <v>1</v>
      </c>
      <c r="B124" s="63"/>
      <c r="C124" s="9" t="s">
        <v>181</v>
      </c>
      <c r="D124" s="21"/>
    </row>
    <row r="125" spans="1:4" ht="12.75" hidden="1" outlineLevel="2">
      <c r="A125" s="54">
        <f aca="true" t="shared" si="4" ref="A125:A131">A124+1</f>
        <v>2</v>
      </c>
      <c r="B125" s="65"/>
      <c r="C125" s="42" t="s">
        <v>182</v>
      </c>
      <c r="D125" s="43"/>
    </row>
    <row r="126" spans="1:4" ht="25.5" hidden="1" outlineLevel="2">
      <c r="A126" s="54">
        <f t="shared" si="4"/>
        <v>3</v>
      </c>
      <c r="B126" s="65"/>
      <c r="C126" s="42" t="s">
        <v>183</v>
      </c>
      <c r="D126" s="43"/>
    </row>
    <row r="127" spans="1:4" ht="76.5" hidden="1" outlineLevel="2">
      <c r="A127" s="54">
        <f t="shared" si="4"/>
        <v>4</v>
      </c>
      <c r="B127" s="65"/>
      <c r="C127" s="42" t="s">
        <v>184</v>
      </c>
      <c r="D127" s="43"/>
    </row>
    <row r="128" spans="1:4" ht="38.25" hidden="1" outlineLevel="2">
      <c r="A128" s="54">
        <f t="shared" si="4"/>
        <v>5</v>
      </c>
      <c r="B128" s="65"/>
      <c r="C128" s="42" t="s">
        <v>185</v>
      </c>
      <c r="D128" s="43"/>
    </row>
    <row r="129" spans="1:4" ht="25.5" hidden="1" outlineLevel="2">
      <c r="A129" s="54">
        <f t="shared" si="4"/>
        <v>6</v>
      </c>
      <c r="B129" s="65"/>
      <c r="C129" s="42" t="s">
        <v>186</v>
      </c>
      <c r="D129" s="43"/>
    </row>
    <row r="130" spans="1:4" ht="12.75" hidden="1" outlineLevel="2">
      <c r="A130" s="56">
        <f t="shared" si="4"/>
        <v>7</v>
      </c>
      <c r="B130" s="64"/>
      <c r="C130" s="10" t="s">
        <v>99</v>
      </c>
      <c r="D130" s="90"/>
    </row>
    <row r="131" spans="1:4" ht="13.5" hidden="1" outlineLevel="2" thickBot="1">
      <c r="A131" s="55">
        <f t="shared" si="4"/>
        <v>8</v>
      </c>
      <c r="B131" s="121" t="s">
        <v>117</v>
      </c>
      <c r="C131" s="88" t="s">
        <v>21</v>
      </c>
      <c r="D131" s="23"/>
    </row>
    <row r="132" ht="13.5" thickBot="1"/>
    <row r="133" spans="1:4" ht="16.5" collapsed="1" thickBot="1">
      <c r="A133" s="31" t="str">
        <f>DashBoard!Q8</f>
        <v>EPLC Deliverables</v>
      </c>
      <c r="B133" s="32"/>
      <c r="C133" s="33"/>
      <c r="D133" s="34" t="str">
        <f>IF(COUNTIF(B138:B142,"")&gt;0,"Pending Review",IF(COUNTIF(B138:B142,"Rejected")&gt;0,"Rejected",IF(COUNTIF(B138:B142,"Approved w/Conditions")&gt;0,"Approved w/Conditions",IF(OR(COUNTIF(B138:B142,"Approved")&gt;0,COUNTIF(B138:B142,"Not Applicable")&gt;0),"Approved","Pending Review"))))</f>
        <v>Pending Review</v>
      </c>
    </row>
    <row r="134" spans="1:4" ht="12.75" hidden="1" outlineLevel="1">
      <c r="A134" s="44" t="str">
        <f>Initiation!A12</f>
        <v>Review Date</v>
      </c>
      <c r="B134" s="45"/>
      <c r="C134" s="13"/>
      <c r="D134" s="29"/>
    </row>
    <row r="135" spans="1:4" ht="12.75" hidden="1" outlineLevel="1">
      <c r="A135" s="46" t="str">
        <f>Initiation!A13</f>
        <v>Reviewer Name</v>
      </c>
      <c r="B135" s="47"/>
      <c r="C135" s="14"/>
      <c r="D135" s="30"/>
    </row>
    <row r="136" spans="1:4" ht="13.5" hidden="1" outlineLevel="1" collapsed="1" thickBot="1">
      <c r="A136" s="48" t="str">
        <f>Initiation!A14</f>
        <v>Reviewer Comments</v>
      </c>
      <c r="B136" s="49"/>
      <c r="C136" s="144"/>
      <c r="D136" s="148"/>
    </row>
    <row r="137" spans="2:4" ht="13.5" hidden="1" outlineLevel="2" thickBot="1">
      <c r="B137" s="50" t="str">
        <f>Initiation!B15</f>
        <v>Status</v>
      </c>
      <c r="C137" s="51" t="str">
        <f>Initiation!C15</f>
        <v>Question</v>
      </c>
      <c r="D137" s="52" t="str">
        <f>Initiation!D15</f>
        <v>Explanation</v>
      </c>
    </row>
    <row r="138" spans="1:4" ht="12.75" hidden="1" outlineLevel="2">
      <c r="A138" s="53">
        <v>1</v>
      </c>
      <c r="B138" s="63"/>
      <c r="C138" s="9" t="s">
        <v>212</v>
      </c>
      <c r="D138" s="21"/>
    </row>
    <row r="139" spans="1:4" ht="12.75" hidden="1" outlineLevel="2">
      <c r="A139" s="54">
        <f>A138+1</f>
        <v>2</v>
      </c>
      <c r="B139" s="65"/>
      <c r="C139" s="42" t="s">
        <v>213</v>
      </c>
      <c r="D139" s="43"/>
    </row>
    <row r="140" spans="1:4" ht="12.75" hidden="1" outlineLevel="2">
      <c r="A140" s="54">
        <f>A139+1</f>
        <v>3</v>
      </c>
      <c r="B140" s="64"/>
      <c r="C140" s="10" t="s">
        <v>214</v>
      </c>
      <c r="D140" s="22"/>
    </row>
    <row r="141" spans="1:4" ht="12.75" hidden="1" outlineLevel="2">
      <c r="A141" s="56">
        <f>A140+1</f>
        <v>4</v>
      </c>
      <c r="B141" s="64"/>
      <c r="C141" s="10" t="s">
        <v>99</v>
      </c>
      <c r="D141" s="87"/>
    </row>
    <row r="142" spans="1:4" ht="13.5" hidden="1" outlineLevel="2" thickBot="1">
      <c r="A142" s="55">
        <f>A141+1</f>
        <v>5</v>
      </c>
      <c r="B142" s="121" t="s">
        <v>117</v>
      </c>
      <c r="C142" s="88" t="s">
        <v>21</v>
      </c>
      <c r="D142" s="23"/>
    </row>
    <row r="143" ht="13.5" thickBot="1"/>
    <row r="144" spans="1:4" ht="16.5" collapsed="1" thickBot="1">
      <c r="A144" s="31" t="str">
        <f>DashBoard!R8</f>
        <v>Phase Exit Criteria</v>
      </c>
      <c r="B144" s="32"/>
      <c r="C144" s="33"/>
      <c r="D144" s="34" t="str">
        <f>IF(COUNTIF(B149:B158,"")&gt;0,"Pending Review",IF(COUNTIF(B149:B158,"Rejected")&gt;0,"Rejected",IF(COUNTIF(B149:B158,"Approved w/Conditions")&gt;0,"Approved w/Conditions",IF(OR(COUNTIF(B149:B158,"Approved")&gt;0,COUNTIF(B149:B158,"Not Applicable")&gt;0),"Approved","Pending Review"))))</f>
        <v>Pending Review</v>
      </c>
    </row>
    <row r="145" spans="1:4" ht="12.75" hidden="1" outlineLevel="1">
      <c r="A145" s="44" t="str">
        <f>Initiation!A12</f>
        <v>Review Date</v>
      </c>
      <c r="B145" s="45"/>
      <c r="C145" s="13"/>
      <c r="D145" s="29"/>
    </row>
    <row r="146" spans="1:4" ht="12.75" hidden="1" outlineLevel="1">
      <c r="A146" s="46" t="str">
        <f>Initiation!A13</f>
        <v>Reviewer Name</v>
      </c>
      <c r="B146" s="47"/>
      <c r="C146" s="14"/>
      <c r="D146" s="30"/>
    </row>
    <row r="147" spans="1:4" ht="13.5" hidden="1" outlineLevel="1" collapsed="1" thickBot="1">
      <c r="A147" s="48" t="str">
        <f>Initiation!A14</f>
        <v>Reviewer Comments</v>
      </c>
      <c r="B147" s="49"/>
      <c r="C147" s="144"/>
      <c r="D147" s="148"/>
    </row>
    <row r="148" spans="2:4" ht="13.5" hidden="1" outlineLevel="2" thickBot="1">
      <c r="B148" s="50" t="str">
        <f>Initiation!B15</f>
        <v>Status</v>
      </c>
      <c r="C148" s="51" t="str">
        <f>Initiation!C15</f>
        <v>Question</v>
      </c>
      <c r="D148" s="52" t="str">
        <f>Initiation!D15</f>
        <v>Explanation</v>
      </c>
    </row>
    <row r="149" spans="1:4" ht="38.25" hidden="1" outlineLevel="2">
      <c r="A149" s="53">
        <v>1</v>
      </c>
      <c r="B149" s="63"/>
      <c r="C149" s="9" t="s">
        <v>215</v>
      </c>
      <c r="D149" s="21"/>
    </row>
    <row r="150" spans="1:4" ht="51" hidden="1" outlineLevel="2">
      <c r="A150" s="54">
        <f>A149+1</f>
        <v>2</v>
      </c>
      <c r="B150" s="65"/>
      <c r="C150" s="42" t="s">
        <v>216</v>
      </c>
      <c r="D150" s="43"/>
    </row>
    <row r="151" spans="1:4" ht="12.75" hidden="1" outlineLevel="2">
      <c r="A151" s="54">
        <f aca="true" t="shared" si="5" ref="A151:A158">A150+1</f>
        <v>3</v>
      </c>
      <c r="B151" s="65"/>
      <c r="C151" s="42" t="s">
        <v>217</v>
      </c>
      <c r="D151" s="43"/>
    </row>
    <row r="152" spans="1:4" ht="51" hidden="1" outlineLevel="2">
      <c r="A152" s="54">
        <f t="shared" si="5"/>
        <v>4</v>
      </c>
      <c r="B152" s="65"/>
      <c r="C152" s="42" t="s">
        <v>218</v>
      </c>
      <c r="D152" s="43"/>
    </row>
    <row r="153" spans="1:4" ht="38.25" hidden="1" outlineLevel="2">
      <c r="A153" s="54">
        <f t="shared" si="5"/>
        <v>5</v>
      </c>
      <c r="B153" s="65"/>
      <c r="C153" s="42" t="s">
        <v>219</v>
      </c>
      <c r="D153" s="43"/>
    </row>
    <row r="154" spans="1:4" ht="63.75" hidden="1" outlineLevel="2">
      <c r="A154" s="54">
        <f t="shared" si="5"/>
        <v>6</v>
      </c>
      <c r="B154" s="65"/>
      <c r="C154" s="42" t="s">
        <v>220</v>
      </c>
      <c r="D154" s="43"/>
    </row>
    <row r="155" spans="1:4" ht="38.25" hidden="1" outlineLevel="2">
      <c r="A155" s="54">
        <f t="shared" si="5"/>
        <v>7</v>
      </c>
      <c r="B155" s="65"/>
      <c r="C155" s="42" t="s">
        <v>221</v>
      </c>
      <c r="D155" s="43"/>
    </row>
    <row r="156" spans="1:4" ht="102" hidden="1" outlineLevel="2">
      <c r="A156" s="54">
        <f t="shared" si="5"/>
        <v>8</v>
      </c>
      <c r="B156" s="65"/>
      <c r="C156" s="42" t="s">
        <v>222</v>
      </c>
      <c r="D156" s="43"/>
    </row>
    <row r="157" spans="1:4" ht="12.75" hidden="1" outlineLevel="2">
      <c r="A157" s="56">
        <f t="shared" si="5"/>
        <v>9</v>
      </c>
      <c r="B157" s="64"/>
      <c r="C157" s="10" t="s">
        <v>99</v>
      </c>
      <c r="D157" s="90"/>
    </row>
    <row r="158" spans="1:4" ht="13.5" hidden="1" outlineLevel="2" thickBot="1">
      <c r="A158" s="55">
        <f t="shared" si="5"/>
        <v>10</v>
      </c>
      <c r="B158" s="121" t="s">
        <v>117</v>
      </c>
      <c r="C158" s="88" t="s">
        <v>21</v>
      </c>
      <c r="D158" s="23"/>
    </row>
    <row r="159" ht="13.5" thickBot="1"/>
    <row r="160" spans="1:4" ht="16.5" collapsed="1" thickBot="1">
      <c r="A160" s="31" t="str">
        <f>DashBoard!S8</f>
        <v>Formal Governance</v>
      </c>
      <c r="B160" s="32"/>
      <c r="C160" s="33"/>
      <c r="D160" s="34" t="str">
        <f>IF(COUNTIF(B165:B167,"")&gt;0,"Pending Review",IF(COUNTIF(B165:B167,"Rejected")&gt;0,"Rejected",IF(COUNTIF(B165:B167,"Approved w/Conditions")&gt;0,"Approved w/Conditions",IF(OR(COUNTIF(B165:B167,"Approved")&gt;0,COUNTIF(B165:B167,"Not Applicable")&gt;0),"Approved","Pending Review"))))</f>
        <v>Pending Review</v>
      </c>
    </row>
    <row r="161" spans="1:4" ht="12.75" hidden="1" outlineLevel="1">
      <c r="A161" s="44" t="str">
        <f>Initiation!A12</f>
        <v>Review Date</v>
      </c>
      <c r="B161" s="45"/>
      <c r="C161" s="13"/>
      <c r="D161" s="29"/>
    </row>
    <row r="162" spans="1:4" ht="12.75" hidden="1" outlineLevel="1">
      <c r="A162" s="46" t="str">
        <f>Initiation!A13</f>
        <v>Reviewer Name</v>
      </c>
      <c r="B162" s="47"/>
      <c r="C162" s="14"/>
      <c r="D162" s="30"/>
    </row>
    <row r="163" spans="1:4" ht="13.5" hidden="1" outlineLevel="1" collapsed="1" thickBot="1">
      <c r="A163" s="48" t="str">
        <f>Initiation!A14</f>
        <v>Reviewer Comments</v>
      </c>
      <c r="B163" s="49"/>
      <c r="C163" s="144"/>
      <c r="D163" s="148"/>
    </row>
    <row r="164" spans="2:4" ht="13.5" hidden="1" outlineLevel="2" thickBot="1">
      <c r="B164" s="50" t="str">
        <f>Initiation!B15</f>
        <v>Status</v>
      </c>
      <c r="C164" s="51" t="str">
        <f>Initiation!C15</f>
        <v>Question</v>
      </c>
      <c r="D164" s="52" t="str">
        <f>Initiation!D15</f>
        <v>Explanation</v>
      </c>
    </row>
    <row r="165" spans="1:4" ht="12.75" hidden="1" outlineLevel="2">
      <c r="A165" s="53">
        <v>1</v>
      </c>
      <c r="B165" s="63"/>
      <c r="C165" s="9" t="s">
        <v>99</v>
      </c>
      <c r="D165" s="21"/>
    </row>
    <row r="166" spans="1:4" ht="12.75" hidden="1" outlineLevel="2">
      <c r="A166" s="54">
        <f>A165+1</f>
        <v>2</v>
      </c>
      <c r="B166" s="64"/>
      <c r="C166" s="10" t="s">
        <v>99</v>
      </c>
      <c r="D166" s="43"/>
    </row>
    <row r="167" spans="1:4" ht="13.5" hidden="1" outlineLevel="2" thickBot="1">
      <c r="A167" s="55">
        <f>A166+1</f>
        <v>3</v>
      </c>
      <c r="B167" s="121" t="s">
        <v>117</v>
      </c>
      <c r="C167" s="88" t="s">
        <v>21</v>
      </c>
      <c r="D167" s="23"/>
    </row>
    <row r="169" spans="1:4" ht="16.5" hidden="1" collapsed="1" thickBot="1">
      <c r="A169" s="31" t="str">
        <f>DashBoard!L8</f>
        <v>User Defined 1</v>
      </c>
      <c r="B169" s="32"/>
      <c r="C169" s="33"/>
      <c r="D169" s="34" t="str">
        <f>IF(COUNTIF(B174:B176,"")&gt;0,"Pending Review",IF(COUNTIF(B174:B176,"Rejected")&gt;0,"Rejected",IF(COUNTIF(B174:B176,"Approved w/Conditions")&gt;0,"Approved w/Conditions",IF(OR(COUNTIF(B174:B176,"Approved")&gt;0,COUNTIF(B174:B176,"Not Applicable")&gt;0),"Approved","Pending Review"))))</f>
        <v>Approved</v>
      </c>
    </row>
    <row r="170" spans="1:4" ht="12.75" hidden="1" outlineLevel="1">
      <c r="A170" s="44" t="s">
        <v>106</v>
      </c>
      <c r="B170" s="45"/>
      <c r="C170" s="13"/>
      <c r="D170" s="29"/>
    </row>
    <row r="171" spans="1:4" ht="12.75" hidden="1" outlineLevel="1">
      <c r="A171" s="46" t="s">
        <v>107</v>
      </c>
      <c r="B171" s="47"/>
      <c r="C171" s="14"/>
      <c r="D171" s="30"/>
    </row>
    <row r="172" spans="1:4" ht="13.5" hidden="1" outlineLevel="1" collapsed="1" thickBot="1">
      <c r="A172" s="48" t="s">
        <v>108</v>
      </c>
      <c r="B172" s="49"/>
      <c r="C172" s="144"/>
      <c r="D172" s="148"/>
    </row>
    <row r="173" spans="2:4" ht="13.5" customHeight="1" hidden="1" outlineLevel="2" thickBot="1">
      <c r="B173" s="50" t="s">
        <v>100</v>
      </c>
      <c r="C173" s="51" t="s">
        <v>93</v>
      </c>
      <c r="D173" s="52" t="s">
        <v>19</v>
      </c>
    </row>
    <row r="174" spans="1:4" ht="12.75" customHeight="1" hidden="1" outlineLevel="2">
      <c r="A174" s="53">
        <v>1</v>
      </c>
      <c r="B174" s="19" t="s">
        <v>117</v>
      </c>
      <c r="C174" s="11" t="s">
        <v>32</v>
      </c>
      <c r="D174" s="21"/>
    </row>
    <row r="175" spans="1:4" ht="12.75" customHeight="1" hidden="1" outlineLevel="2">
      <c r="A175" s="56">
        <f>A174+1</f>
        <v>2</v>
      </c>
      <c r="B175" s="19" t="s">
        <v>117</v>
      </c>
      <c r="C175" s="12" t="s">
        <v>32</v>
      </c>
      <c r="D175" s="22"/>
    </row>
    <row r="176" spans="1:4" ht="13.5" customHeight="1" hidden="1" outlineLevel="2" thickBot="1">
      <c r="A176" s="57">
        <f>A175+1</f>
        <v>3</v>
      </c>
      <c r="B176" s="20" t="s">
        <v>117</v>
      </c>
      <c r="C176" s="88" t="s">
        <v>21</v>
      </c>
      <c r="D176" s="23"/>
    </row>
    <row r="177" ht="13.5" hidden="1" thickBot="1"/>
    <row r="178" spans="1:4" ht="16.5" hidden="1" collapsed="1" thickBot="1">
      <c r="A178" s="31" t="str">
        <f>DashBoard!M8</f>
        <v>User Defined 2</v>
      </c>
      <c r="B178" s="32"/>
      <c r="C178" s="33"/>
      <c r="D178" s="34" t="str">
        <f>IF(COUNTIF(B183:B185,"")&gt;0,"Pending Review",IF(COUNTIF(B183:B185,"Rejected")&gt;0,"Rejected",IF(COUNTIF(B183:B185,"Approved w/Conditions")&gt;0,"Approved w/Conditions",IF(OR(COUNTIF(B183:B185,"Approved")&gt;0,COUNTIF(B183:B185,"Not Applicable")&gt;0),"Approved","Pending Review"))))</f>
        <v>Approved</v>
      </c>
    </row>
    <row r="179" spans="1:4" ht="12.75" hidden="1" outlineLevel="1">
      <c r="A179" s="44" t="s">
        <v>106</v>
      </c>
      <c r="B179" s="45"/>
      <c r="C179" s="13"/>
      <c r="D179" s="29"/>
    </row>
    <row r="180" spans="1:4" ht="12.75" hidden="1" outlineLevel="1">
      <c r="A180" s="46" t="s">
        <v>107</v>
      </c>
      <c r="B180" s="47"/>
      <c r="C180" s="14"/>
      <c r="D180" s="30"/>
    </row>
    <row r="181" spans="1:4" ht="13.5" hidden="1" outlineLevel="1" collapsed="1" thickBot="1">
      <c r="A181" s="48" t="s">
        <v>108</v>
      </c>
      <c r="B181" s="49"/>
      <c r="C181" s="144"/>
      <c r="D181" s="148"/>
    </row>
    <row r="182" spans="2:4" ht="13.5" customHeight="1" hidden="1" outlineLevel="2" thickBot="1">
      <c r="B182" s="50" t="s">
        <v>100</v>
      </c>
      <c r="C182" s="51" t="s">
        <v>93</v>
      </c>
      <c r="D182" s="52" t="s">
        <v>19</v>
      </c>
    </row>
    <row r="183" spans="1:4" ht="12.75" customHeight="1" hidden="1" outlineLevel="2">
      <c r="A183" s="53">
        <v>1</v>
      </c>
      <c r="B183" s="19" t="s">
        <v>117</v>
      </c>
      <c r="C183" s="11" t="s">
        <v>32</v>
      </c>
      <c r="D183" s="21"/>
    </row>
    <row r="184" spans="1:4" ht="12.75" customHeight="1" hidden="1" outlineLevel="2">
      <c r="A184" s="56">
        <f>A183+1</f>
        <v>2</v>
      </c>
      <c r="B184" s="19" t="s">
        <v>117</v>
      </c>
      <c r="C184" s="12" t="s">
        <v>32</v>
      </c>
      <c r="D184" s="22"/>
    </row>
    <row r="185" spans="1:4" ht="13.5" customHeight="1" hidden="1" outlineLevel="2" thickBot="1">
      <c r="A185" s="57">
        <f>A184+1</f>
        <v>3</v>
      </c>
      <c r="B185" s="20" t="s">
        <v>117</v>
      </c>
      <c r="C185" s="88" t="s">
        <v>21</v>
      </c>
      <c r="D185" s="23"/>
    </row>
    <row r="186" ht="13.5" hidden="1" thickBot="1"/>
    <row r="187" spans="1:4" ht="16.5" hidden="1" collapsed="1" thickBot="1">
      <c r="A187" s="31" t="str">
        <f>DashBoard!N8</f>
        <v>User Defined 3</v>
      </c>
      <c r="B187" s="32"/>
      <c r="C187" s="33"/>
      <c r="D187" s="34" t="str">
        <f>IF(COUNTIF(B192:B194,"")&gt;0,"Pending Review",IF(COUNTIF(B192:B194,"Rejected")&gt;0,"Rejected",IF(COUNTIF(B192:B194,"Approved w/Conditions")&gt;0,"Approved w/Conditions",IF(OR(COUNTIF(B192:B194,"Approved")&gt;0,COUNTIF(B192:B194,"Not Applicable")&gt;0),"Approved","Pending Review"))))</f>
        <v>Approved</v>
      </c>
    </row>
    <row r="188" spans="1:4" ht="12.75" hidden="1" outlineLevel="1">
      <c r="A188" s="44" t="s">
        <v>106</v>
      </c>
      <c r="B188" s="45"/>
      <c r="C188" s="13"/>
      <c r="D188" s="29"/>
    </row>
    <row r="189" spans="1:4" ht="12.75" hidden="1" outlineLevel="1">
      <c r="A189" s="46" t="s">
        <v>107</v>
      </c>
      <c r="B189" s="47"/>
      <c r="C189" s="14"/>
      <c r="D189" s="30"/>
    </row>
    <row r="190" spans="1:4" ht="13.5" hidden="1" outlineLevel="1" collapsed="1" thickBot="1">
      <c r="A190" s="48" t="s">
        <v>108</v>
      </c>
      <c r="B190" s="49"/>
      <c r="C190" s="144"/>
      <c r="D190" s="148"/>
    </row>
    <row r="191" spans="2:4" ht="13.5" customHeight="1" hidden="1" outlineLevel="2" thickBot="1">
      <c r="B191" s="50" t="s">
        <v>100</v>
      </c>
      <c r="C191" s="51" t="s">
        <v>93</v>
      </c>
      <c r="D191" s="52" t="s">
        <v>19</v>
      </c>
    </row>
    <row r="192" spans="1:4" ht="12.75" customHeight="1" hidden="1" outlineLevel="2">
      <c r="A192" s="53">
        <v>1</v>
      </c>
      <c r="B192" s="19" t="s">
        <v>117</v>
      </c>
      <c r="C192" s="11" t="s">
        <v>32</v>
      </c>
      <c r="D192" s="21"/>
    </row>
    <row r="193" spans="1:4" ht="12.75" customHeight="1" hidden="1" outlineLevel="2">
      <c r="A193" s="56">
        <f>A192+1</f>
        <v>2</v>
      </c>
      <c r="B193" s="19" t="s">
        <v>117</v>
      </c>
      <c r="C193" s="12" t="s">
        <v>32</v>
      </c>
      <c r="D193" s="22"/>
    </row>
    <row r="194" spans="1:4" ht="13.5" customHeight="1" hidden="1" outlineLevel="2" thickBot="1">
      <c r="A194" s="57">
        <f>A193+1</f>
        <v>3</v>
      </c>
      <c r="B194" s="20" t="s">
        <v>117</v>
      </c>
      <c r="C194" s="88" t="s">
        <v>21</v>
      </c>
      <c r="D194" s="23"/>
    </row>
    <row r="195" ht="13.5" hidden="1" thickBot="1"/>
    <row r="196" spans="1:4" ht="16.5" hidden="1" collapsed="1" thickBot="1">
      <c r="A196" s="31" t="str">
        <f>DashBoard!O8</f>
        <v>User Defined 4</v>
      </c>
      <c r="B196" s="32"/>
      <c r="C196" s="33"/>
      <c r="D196" s="34" t="str">
        <f>IF(COUNTIF(B201:B203,"")&gt;0,"Pending Review",IF(COUNTIF(B201:B203,"Rejected")&gt;0,"Rejected",IF(COUNTIF(B201:B203,"Approved w/Conditions")&gt;0,"Approved w/Conditions",IF(OR(COUNTIF(B201:B203,"Approved")&gt;0,COUNTIF(B201:B203,"Not Applicable")&gt;0),"Approved","Pending Review"))))</f>
        <v>Approved</v>
      </c>
    </row>
    <row r="197" spans="1:4" ht="12.75" hidden="1" outlineLevel="1">
      <c r="A197" s="44" t="s">
        <v>106</v>
      </c>
      <c r="B197" s="45"/>
      <c r="C197" s="13"/>
      <c r="D197" s="29"/>
    </row>
    <row r="198" spans="1:4" ht="12.75" hidden="1" outlineLevel="1">
      <c r="A198" s="46" t="s">
        <v>107</v>
      </c>
      <c r="B198" s="47"/>
      <c r="C198" s="14"/>
      <c r="D198" s="30"/>
    </row>
    <row r="199" spans="1:4" ht="13.5" hidden="1" outlineLevel="1" collapsed="1" thickBot="1">
      <c r="A199" s="48" t="s">
        <v>108</v>
      </c>
      <c r="B199" s="49"/>
      <c r="C199" s="144"/>
      <c r="D199" s="148"/>
    </row>
    <row r="200" spans="2:4" ht="13.5" customHeight="1" hidden="1" outlineLevel="2" thickBot="1">
      <c r="B200" s="50" t="s">
        <v>100</v>
      </c>
      <c r="C200" s="51" t="s">
        <v>93</v>
      </c>
      <c r="D200" s="52" t="s">
        <v>19</v>
      </c>
    </row>
    <row r="201" spans="1:4" ht="12.75" customHeight="1" hidden="1" outlineLevel="2">
      <c r="A201" s="53">
        <v>1</v>
      </c>
      <c r="B201" s="19" t="s">
        <v>117</v>
      </c>
      <c r="C201" s="11" t="s">
        <v>32</v>
      </c>
      <c r="D201" s="21"/>
    </row>
    <row r="202" spans="1:4" ht="12.75" customHeight="1" hidden="1" outlineLevel="2">
      <c r="A202" s="56">
        <f>A201+1</f>
        <v>2</v>
      </c>
      <c r="B202" s="19" t="s">
        <v>117</v>
      </c>
      <c r="C202" s="12" t="s">
        <v>32</v>
      </c>
      <c r="D202" s="22"/>
    </row>
    <row r="203" spans="1:4" ht="13.5" customHeight="1" hidden="1" outlineLevel="2" thickBot="1">
      <c r="A203" s="57">
        <f>A202+1</f>
        <v>3</v>
      </c>
      <c r="B203" s="20" t="s">
        <v>117</v>
      </c>
      <c r="C203" s="88" t="s">
        <v>21</v>
      </c>
      <c r="D203" s="23"/>
    </row>
    <row r="204" ht="13.5" hidden="1" thickBot="1"/>
    <row r="205" spans="1:4" ht="16.5" hidden="1" collapsed="1" thickBot="1">
      <c r="A205" s="31" t="str">
        <f>DashBoard!P8</f>
        <v>User Defined 5</v>
      </c>
      <c r="B205" s="32"/>
      <c r="C205" s="33"/>
      <c r="D205" s="34" t="str">
        <f>IF(COUNTIF(B210:B212,"")&gt;0,"Pending Review",IF(COUNTIF(B210:B212,"Rejected")&gt;0,"Rejected",IF(COUNTIF(B210:B212,"Approved w/Conditions")&gt;0,"Approved w/Conditions",IF(OR(COUNTIF(B210:B212,"Approved")&gt;0,COUNTIF(B210:B212,"Not Applicable")&gt;0),"Approved","Pending Review"))))</f>
        <v>Approved</v>
      </c>
    </row>
    <row r="206" spans="1:4" ht="12.75" hidden="1" outlineLevel="1">
      <c r="A206" s="44" t="s">
        <v>106</v>
      </c>
      <c r="B206" s="45"/>
      <c r="C206" s="13"/>
      <c r="D206" s="29"/>
    </row>
    <row r="207" spans="1:4" ht="12.75" hidden="1" outlineLevel="1">
      <c r="A207" s="46" t="s">
        <v>107</v>
      </c>
      <c r="B207" s="47"/>
      <c r="C207" s="14"/>
      <c r="D207" s="30"/>
    </row>
    <row r="208" spans="1:4" ht="13.5" hidden="1" outlineLevel="1" collapsed="1" thickBot="1">
      <c r="A208" s="48" t="s">
        <v>108</v>
      </c>
      <c r="B208" s="49"/>
      <c r="C208" s="144"/>
      <c r="D208" s="148"/>
    </row>
    <row r="209" spans="2:4" ht="13.5" customHeight="1" hidden="1" outlineLevel="2" thickBot="1">
      <c r="B209" s="50" t="s">
        <v>100</v>
      </c>
      <c r="C209" s="51" t="s">
        <v>93</v>
      </c>
      <c r="D209" s="52" t="s">
        <v>19</v>
      </c>
    </row>
    <row r="210" spans="1:4" ht="12.75" customHeight="1" hidden="1" outlineLevel="2">
      <c r="A210" s="53">
        <v>1</v>
      </c>
      <c r="B210" s="19" t="s">
        <v>117</v>
      </c>
      <c r="C210" s="11" t="s">
        <v>32</v>
      </c>
      <c r="D210" s="21"/>
    </row>
    <row r="211" spans="1:4" ht="12.75" customHeight="1" hidden="1" outlineLevel="2">
      <c r="A211" s="56">
        <f>A210+1</f>
        <v>2</v>
      </c>
      <c r="B211" s="19" t="s">
        <v>117</v>
      </c>
      <c r="C211" s="12" t="s">
        <v>32</v>
      </c>
      <c r="D211" s="22"/>
    </row>
    <row r="212" spans="1:4" ht="13.5" customHeight="1" hidden="1" outlineLevel="2" thickBot="1">
      <c r="A212" s="57">
        <f>A211+1</f>
        <v>3</v>
      </c>
      <c r="B212" s="20" t="s">
        <v>117</v>
      </c>
      <c r="C212" s="88" t="s">
        <v>21</v>
      </c>
      <c r="D212" s="23"/>
    </row>
    <row r="213" ht="12.75" hidden="1"/>
  </sheetData>
  <mergeCells count="18">
    <mergeCell ref="C208:D208"/>
    <mergeCell ref="C172:D172"/>
    <mergeCell ref="C181:D181"/>
    <mergeCell ref="C190:D190"/>
    <mergeCell ref="C199:D199"/>
    <mergeCell ref="C136:D136"/>
    <mergeCell ref="C163:D163"/>
    <mergeCell ref="C60:D60"/>
    <mergeCell ref="C75:D75"/>
    <mergeCell ref="C84:D84"/>
    <mergeCell ref="C96:D96"/>
    <mergeCell ref="C147:D147"/>
    <mergeCell ref="C109:D109"/>
    <mergeCell ref="C122:D122"/>
    <mergeCell ref="C8:D8"/>
    <mergeCell ref="C14:D14"/>
    <mergeCell ref="C26:D26"/>
    <mergeCell ref="C37:D37"/>
  </mergeCells>
  <conditionalFormatting sqref="B138:B142 B124:B131 B111:B117 B98:B104 B86:B91 B77:B79 B149:B158 B165:B167 B174:B176 B183:B185 B192:B194 B201:B203 B210:B212 B62:B70 B39:B55 B28:B32 B16:B21">
    <cfRule type="cellIs" priority="1" dxfId="3" operator="equal" stopIfTrue="1">
      <formula>"Approved"</formula>
    </cfRule>
    <cfRule type="cellIs" priority="2" dxfId="4" operator="equal" stopIfTrue="1">
      <formula>"Approved w/Conditions"</formula>
    </cfRule>
    <cfRule type="cellIs" priority="3" dxfId="5" operator="equal" stopIfTrue="1">
      <formula>"Rejected"</formula>
    </cfRule>
  </conditionalFormatting>
  <conditionalFormatting sqref="D144 D133 D119 D106 D93 D81 D72 D160 D169 D178 D187 D196 D205 D57 D34 D23 D11">
    <cfRule type="cellIs" priority="4" dxfId="6" operator="equal" stopIfTrue="1">
      <formula>"Approved"</formula>
    </cfRule>
    <cfRule type="cellIs" priority="5" dxfId="7" operator="equal" stopIfTrue="1">
      <formula>"Approved w/Conditions"</formula>
    </cfRule>
    <cfRule type="cellIs" priority="6" dxfId="8" operator="equal" stopIfTrue="1">
      <formula>"Rejected"</formula>
    </cfRule>
  </conditionalFormatting>
  <conditionalFormatting sqref="C7">
    <cfRule type="cellIs" priority="7" dxfId="9" operator="equal" stopIfTrue="1">
      <formula>"Approved"</formula>
    </cfRule>
    <cfRule type="cellIs" priority="8" dxfId="10" operator="equal" stopIfTrue="1">
      <formula>"Approved w/Conditions"</formula>
    </cfRule>
    <cfRule type="cellIs" priority="9" dxfId="11" operator="equal" stopIfTrue="1">
      <formula>"Rejected"</formula>
    </cfRule>
  </conditionalFormatting>
  <dataValidations count="1">
    <dataValidation type="list" allowBlank="1" showInputMessage="1" showErrorMessage="1" sqref="B77:B79 B86:B91 B149:B158 B98:B104 B111:B117 B124:B131 B138:B142 B165:B167 B201:B203 B192:B194 B183:B185 B174:B176 B210:B212 B28:B32 B16:B21 B62:B70 B39:B55">
      <formula1>Approval_List</formula1>
    </dataValidation>
  </dataValidations>
  <printOptions/>
  <pageMargins left="0.5" right="0.5" top="0.75" bottom="0.75"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D160"/>
  <sheetViews>
    <sheetView showGridLines="0" workbookViewId="0" topLeftCell="A1">
      <pane ySplit="10" topLeftCell="BM11" activePane="bottomLeft" state="frozen"/>
      <selection pane="topLeft" activeCell="A1" sqref="A1"/>
      <selection pane="bottomLeft" activeCell="A1" sqref="A1"/>
    </sheetView>
  </sheetViews>
  <sheetFormatPr defaultColWidth="9.140625" defaultRowHeight="12.75" outlineLevelRow="2"/>
  <cols>
    <col min="1" max="1" width="3.00390625" style="7" customWidth="1"/>
    <col min="2" max="2" width="23.140625" style="7" customWidth="1"/>
    <col min="3" max="3" width="50.28125" style="7" customWidth="1"/>
    <col min="4" max="4" width="50.28125" style="8" customWidth="1"/>
    <col min="5" max="16384" width="9.140625" style="7" customWidth="1"/>
  </cols>
  <sheetData>
    <row r="1" spans="1:4" ht="18.75" thickBot="1">
      <c r="A1" s="3" t="s">
        <v>223</v>
      </c>
      <c r="B1" s="4"/>
      <c r="C1" s="5"/>
      <c r="D1" s="6"/>
    </row>
    <row r="2" spans="1:4" ht="12.75">
      <c r="A2" s="44" t="str">
        <f>DashBoard!A2</f>
        <v>Project Name</v>
      </c>
      <c r="B2" s="60"/>
      <c r="C2" s="37" t="str">
        <f>DashBoard!B2</f>
        <v>&lt;Project Name&gt;</v>
      </c>
      <c r="D2" s="15"/>
    </row>
    <row r="3" spans="1:4" ht="12.75">
      <c r="A3" s="46" t="str">
        <f>DashBoard!A3</f>
        <v>Business Owner</v>
      </c>
      <c r="B3" s="61"/>
      <c r="C3" s="38" t="str">
        <f>DashBoard!B3</f>
        <v>&lt;Business Owner&gt;</v>
      </c>
      <c r="D3" s="16"/>
    </row>
    <row r="4" spans="1:4" ht="12.75">
      <c r="A4" s="46" t="str">
        <f>DashBoard!A4</f>
        <v>Project Manager</v>
      </c>
      <c r="B4" s="61"/>
      <c r="C4" s="38" t="str">
        <f>DashBoard!B4</f>
        <v>&lt;Project Manager&gt;</v>
      </c>
      <c r="D4" s="17"/>
    </row>
    <row r="5" spans="1:4" ht="12.75">
      <c r="A5" s="46" t="str">
        <f>DashBoard!A5</f>
        <v>Primary Contact</v>
      </c>
      <c r="B5" s="61"/>
      <c r="C5" s="38" t="str">
        <f>DashBoard!B5</f>
        <v>&lt;Primary Contact Phone/Email&gt;</v>
      </c>
      <c r="D5" s="17"/>
    </row>
    <row r="6" spans="1:4" ht="12.75">
      <c r="A6" s="46" t="str">
        <f>DashBoard!A6</f>
        <v>Current Phase</v>
      </c>
      <c r="B6" s="61"/>
      <c r="C6" s="38" t="str">
        <f>DashBoard!B6</f>
        <v>Initiation Phase</v>
      </c>
      <c r="D6" s="17"/>
    </row>
    <row r="7" spans="1:4" ht="12.75">
      <c r="A7" s="46" t="str">
        <f>Initiation!A7</f>
        <v>Overall Review Status</v>
      </c>
      <c r="B7" s="61"/>
      <c r="C7" s="39" t="str">
        <f>IF(COUNTIF(D:D,"Pending Review")&gt;0,"Pending Review",IF(COUNTIF(D:D,"Rejected")&gt;0,"Rejected",IF(COUNTIF(D:D,"Approved w/Conditions")&gt;0,"Approved w/Conditions",IF(COUNTIF(D:D,"Approved")&gt;0,"Approved","Pending Review"))))</f>
        <v>Pending Review</v>
      </c>
      <c r="D7" s="17"/>
    </row>
    <row r="8" spans="1:4" ht="13.5" thickBot="1">
      <c r="A8" s="48" t="str">
        <f>Initiation!A8</f>
        <v>Overall Review Comments</v>
      </c>
      <c r="B8" s="62"/>
      <c r="C8" s="146"/>
      <c r="D8" s="147"/>
    </row>
    <row r="9" ht="13.5" thickBot="1"/>
    <row r="10" ht="16.5" thickBot="1">
      <c r="D10" s="24" t="str">
        <f>Initiation!D10</f>
        <v>STATUS</v>
      </c>
    </row>
    <row r="11" spans="1:4" ht="16.5" collapsed="1" thickBot="1">
      <c r="A11" s="31" t="str">
        <f>DashBoard!C8</f>
        <v>Acquisitions</v>
      </c>
      <c r="B11" s="32"/>
      <c r="C11" s="33"/>
      <c r="D11" s="34" t="str">
        <f>IF(COUNTIF(B16:B18,"")&gt;0,"Pending Review",IF(COUNTIF(B16:B18,"Rejected")&gt;0,"Rejected",IF(COUNTIF(B16:B18,"Approved w/Conditions")&gt;0,"Approved w/Conditions",IF(OR(COUNTIF(B16:B18,"Approved")&gt;0,COUNTIF(B16:B18,"Not Applicable")&gt;0),"Approved","Pending Review"))))</f>
        <v>Pending Review</v>
      </c>
    </row>
    <row r="12" spans="1:4" ht="12.75" hidden="1" outlineLevel="1">
      <c r="A12" s="44" t="str">
        <f>Initiation!A12</f>
        <v>Review Date</v>
      </c>
      <c r="B12" s="45"/>
      <c r="C12" s="27"/>
      <c r="D12" s="25"/>
    </row>
    <row r="13" spans="1:4" ht="12.75" hidden="1" outlineLevel="1">
      <c r="A13" s="46" t="str">
        <f>Initiation!A13</f>
        <v>Reviewer Name</v>
      </c>
      <c r="B13" s="47"/>
      <c r="C13" s="28"/>
      <c r="D13" s="26"/>
    </row>
    <row r="14" spans="1:4" ht="13.5" hidden="1" outlineLevel="1" collapsed="1" thickBot="1">
      <c r="A14" s="48" t="str">
        <f>Initiation!A14</f>
        <v>Reviewer Comments</v>
      </c>
      <c r="B14" s="49"/>
      <c r="C14" s="144"/>
      <c r="D14" s="145"/>
    </row>
    <row r="15" spans="2:4" ht="13.5" hidden="1" outlineLevel="2" thickBot="1">
      <c r="B15" s="50" t="str">
        <f>Initiation!B15</f>
        <v>Status</v>
      </c>
      <c r="C15" s="51" t="str">
        <f>Initiation!C15</f>
        <v>Question</v>
      </c>
      <c r="D15" s="52" t="str">
        <f>Initiation!D15</f>
        <v>Explanation</v>
      </c>
    </row>
    <row r="16" spans="1:4" ht="38.25" hidden="1" outlineLevel="2">
      <c r="A16" s="53">
        <v>1</v>
      </c>
      <c r="B16" s="18"/>
      <c r="C16" s="9" t="s">
        <v>225</v>
      </c>
      <c r="D16" s="21"/>
    </row>
    <row r="17" spans="1:4" ht="12.75" hidden="1" outlineLevel="2">
      <c r="A17" s="54">
        <f>A16+1</f>
        <v>2</v>
      </c>
      <c r="B17" s="19"/>
      <c r="C17" s="10" t="s">
        <v>99</v>
      </c>
      <c r="D17" s="43"/>
    </row>
    <row r="18" spans="1:4" ht="13.5" hidden="1" outlineLevel="2" thickBot="1">
      <c r="A18" s="55">
        <f>A17+1</f>
        <v>3</v>
      </c>
      <c r="B18" s="20" t="s">
        <v>117</v>
      </c>
      <c r="C18" s="88" t="s">
        <v>21</v>
      </c>
      <c r="D18" s="23"/>
    </row>
    <row r="19" ht="13.5" thickBot="1"/>
    <row r="20" spans="1:4" ht="16.5" collapsed="1" thickBot="1">
      <c r="A20" s="31" t="str">
        <f>DashBoard!D8</f>
        <v>Budget</v>
      </c>
      <c r="B20" s="32"/>
      <c r="C20" s="33"/>
      <c r="D20" s="34" t="str">
        <f>IF(COUNTIF(B25:B27,"")&gt;0,"Pending Review",IF(COUNTIF(B25:B27,"Rejected")&gt;0,"Rejected",IF(COUNTIF(B25:B27,"Approved w/Conditions")&gt;0,"Approved w/Conditions",IF(OR(COUNTIF(B25:B27,"Approved")&gt;0,COUNTIF(B25:B27,"Not Applicable")&gt;0),"Approved","Pending Review"))))</f>
        <v>Pending Review</v>
      </c>
    </row>
    <row r="21" spans="1:4" ht="12.75" hidden="1" outlineLevel="1">
      <c r="A21" s="44" t="str">
        <f>Initiation!A12</f>
        <v>Review Date</v>
      </c>
      <c r="B21" s="45"/>
      <c r="C21" s="13"/>
      <c r="D21" s="29"/>
    </row>
    <row r="22" spans="1:4" ht="12.75" hidden="1" outlineLevel="1">
      <c r="A22" s="46" t="str">
        <f>Initiation!A13</f>
        <v>Reviewer Name</v>
      </c>
      <c r="B22" s="58"/>
      <c r="C22" s="14"/>
      <c r="D22" s="30"/>
    </row>
    <row r="23" spans="1:4" ht="13.5" hidden="1" outlineLevel="1" collapsed="1" thickBot="1">
      <c r="A23" s="48" t="str">
        <f>Initiation!A14</f>
        <v>Reviewer Comments</v>
      </c>
      <c r="B23" s="59"/>
      <c r="C23" s="144"/>
      <c r="D23" s="145"/>
    </row>
    <row r="24" spans="2:4" ht="13.5" hidden="1" outlineLevel="2" thickBot="1">
      <c r="B24" s="50" t="str">
        <f>Initiation!B15</f>
        <v>Status</v>
      </c>
      <c r="C24" s="51" t="str">
        <f>Initiation!C15</f>
        <v>Question</v>
      </c>
      <c r="D24" s="52" t="str">
        <f>Initiation!D15</f>
        <v>Explanation</v>
      </c>
    </row>
    <row r="25" spans="1:4" ht="12.75" hidden="1" outlineLevel="2">
      <c r="A25" s="53">
        <v>1</v>
      </c>
      <c r="B25" s="18"/>
      <c r="C25" s="9" t="s">
        <v>99</v>
      </c>
      <c r="D25" s="21"/>
    </row>
    <row r="26" spans="1:4" ht="12.75" hidden="1" outlineLevel="2">
      <c r="A26" s="54">
        <f>A25+1</f>
        <v>2</v>
      </c>
      <c r="B26" s="19"/>
      <c r="C26" s="10" t="s">
        <v>99</v>
      </c>
      <c r="D26" s="43"/>
    </row>
    <row r="27" spans="1:4" ht="13.5" hidden="1" outlineLevel="2" thickBot="1">
      <c r="A27" s="55">
        <f>A26+1</f>
        <v>3</v>
      </c>
      <c r="B27" s="20" t="s">
        <v>117</v>
      </c>
      <c r="C27" s="88" t="s">
        <v>21</v>
      </c>
      <c r="D27" s="23"/>
    </row>
    <row r="28" ht="13.5" thickBot="1"/>
    <row r="29" spans="1:4" ht="16.5" collapsed="1" thickBot="1">
      <c r="A29" s="31" t="str">
        <f>DashBoard!E8</f>
        <v>CPIC</v>
      </c>
      <c r="B29" s="32"/>
      <c r="C29" s="33"/>
      <c r="D29" s="34" t="str">
        <f>IF(COUNTIF(B34:B36,"")&gt;0,"Pending Review",IF(COUNTIF(B34:B36,"Rejected")&gt;0,"Rejected",IF(COUNTIF(B34:B36,"Approved w/Conditions")&gt;0,"Approved w/Conditions",IF(OR(COUNTIF(B34:B36,"Approved")&gt;0,COUNTIF(B34:B36,"Not Applicable")&gt;0),"Approved","Pending Review"))))</f>
        <v>Pending Review</v>
      </c>
    </row>
    <row r="30" spans="1:4" ht="12.75" hidden="1" outlineLevel="1">
      <c r="A30" s="44" t="str">
        <f>Initiation!A12</f>
        <v>Review Date</v>
      </c>
      <c r="B30" s="45"/>
      <c r="C30" s="13"/>
      <c r="D30" s="29"/>
    </row>
    <row r="31" spans="1:4" ht="12.75" hidden="1" outlineLevel="1">
      <c r="A31" s="46" t="str">
        <f>Initiation!A13</f>
        <v>Reviewer Name</v>
      </c>
      <c r="B31" s="47"/>
      <c r="C31" s="14"/>
      <c r="D31" s="30"/>
    </row>
    <row r="32" spans="1:4" ht="13.5" hidden="1" outlineLevel="1" collapsed="1" thickBot="1">
      <c r="A32" s="48" t="str">
        <f>Initiation!A14</f>
        <v>Reviewer Comments</v>
      </c>
      <c r="B32" s="49"/>
      <c r="C32" s="144"/>
      <c r="D32" s="145"/>
    </row>
    <row r="33" spans="2:4" ht="13.5" hidden="1" outlineLevel="2" thickBot="1">
      <c r="B33" s="50" t="str">
        <f>Initiation!B15</f>
        <v>Status</v>
      </c>
      <c r="C33" s="51" t="str">
        <f>Initiation!C15</f>
        <v>Question</v>
      </c>
      <c r="D33" s="52" t="str">
        <f>Initiation!D15</f>
        <v>Explanation</v>
      </c>
    </row>
    <row r="34" spans="1:4" ht="12.75" hidden="1" outlineLevel="2">
      <c r="A34" s="56">
        <v>1</v>
      </c>
      <c r="B34" s="63"/>
      <c r="C34" s="9" t="s">
        <v>99</v>
      </c>
      <c r="D34" s="21"/>
    </row>
    <row r="35" spans="1:4" ht="12.75" hidden="1" outlineLevel="2">
      <c r="A35" s="56">
        <f>A34+1</f>
        <v>2</v>
      </c>
      <c r="B35" s="19"/>
      <c r="C35" s="10" t="s">
        <v>99</v>
      </c>
      <c r="D35" s="22"/>
    </row>
    <row r="36" spans="1:4" ht="13.5" hidden="1" outlineLevel="2" thickBot="1">
      <c r="A36" s="57">
        <f>A35+1</f>
        <v>3</v>
      </c>
      <c r="B36" s="20" t="s">
        <v>117</v>
      </c>
      <c r="C36" s="88" t="s">
        <v>21</v>
      </c>
      <c r="D36" s="23"/>
    </row>
    <row r="37" ht="13.5" thickBot="1"/>
    <row r="38" spans="1:4" ht="16.5" collapsed="1" thickBot="1">
      <c r="A38" s="31" t="str">
        <f>DashBoard!F8</f>
        <v>Enterprise Architecture</v>
      </c>
      <c r="B38" s="32"/>
      <c r="C38" s="33"/>
      <c r="D38" s="34" t="str">
        <f>IF(COUNTIF(B43:B45,"")&gt;0,"Pending Review",IF(COUNTIF(B43:B45,"Rejected")&gt;0,"Rejected",IF(COUNTIF(B43:B45,"Approved w/Conditions")&gt;0,"Approved w/Conditions",IF(OR(COUNTIF(B43:B45,"Approved")&gt;0,COUNTIF(B43:B45,"Not Applicable")&gt;0),"Approved","Pending Review"))))</f>
        <v>Pending Review</v>
      </c>
    </row>
    <row r="39" spans="1:4" ht="12.75" hidden="1" outlineLevel="1">
      <c r="A39" s="44" t="str">
        <f>Initiation!A12</f>
        <v>Review Date</v>
      </c>
      <c r="B39" s="45"/>
      <c r="C39" s="13"/>
      <c r="D39" s="29"/>
    </row>
    <row r="40" spans="1:4" ht="12.75" hidden="1" outlineLevel="1">
      <c r="A40" s="46" t="str">
        <f>Initiation!A13</f>
        <v>Reviewer Name</v>
      </c>
      <c r="B40" s="47"/>
      <c r="C40" s="14"/>
      <c r="D40" s="30"/>
    </row>
    <row r="41" spans="1:4" ht="13.5" hidden="1" outlineLevel="1" collapsed="1" thickBot="1">
      <c r="A41" s="48" t="str">
        <f>Initiation!A14</f>
        <v>Reviewer Comments</v>
      </c>
      <c r="B41" s="49"/>
      <c r="C41" s="144"/>
      <c r="D41" s="145"/>
    </row>
    <row r="42" spans="2:4" ht="12.75" hidden="1" outlineLevel="2">
      <c r="B42" s="50" t="str">
        <f>Initiation!B15</f>
        <v>Status</v>
      </c>
      <c r="C42" s="51" t="str">
        <f>Initiation!C15</f>
        <v>Question</v>
      </c>
      <c r="D42" s="52" t="str">
        <f>Initiation!D15</f>
        <v>Explanation</v>
      </c>
    </row>
    <row r="43" spans="1:4" ht="12.75" hidden="1" outlineLevel="2">
      <c r="A43" s="54">
        <v>1</v>
      </c>
      <c r="B43" s="41"/>
      <c r="C43" s="10" t="s">
        <v>99</v>
      </c>
      <c r="D43" s="43"/>
    </row>
    <row r="44" spans="1:4" ht="12.75" hidden="1" outlineLevel="2">
      <c r="A44" s="54">
        <f>1+A43</f>
        <v>2</v>
      </c>
      <c r="B44" s="19"/>
      <c r="C44" s="10" t="s">
        <v>99</v>
      </c>
      <c r="D44" s="22"/>
    </row>
    <row r="45" spans="1:4" ht="13.5" hidden="1" outlineLevel="2" thickBot="1">
      <c r="A45" s="57">
        <f>A44+1</f>
        <v>3</v>
      </c>
      <c r="B45" s="20" t="s">
        <v>117</v>
      </c>
      <c r="C45" s="88" t="s">
        <v>21</v>
      </c>
      <c r="D45" s="23"/>
    </row>
    <row r="46" ht="13.5" thickBot="1"/>
    <row r="47" spans="1:4" ht="16.5" collapsed="1" thickBot="1">
      <c r="A47" s="31" t="str">
        <f>DashBoard!G8</f>
        <v>Finance</v>
      </c>
      <c r="B47" s="32"/>
      <c r="C47" s="33"/>
      <c r="D47" s="34" t="str">
        <f>IF(COUNTIF(B52:B54,"")&gt;0,"Pending Review",IF(COUNTIF(B52:B54,"Rejected")&gt;0,"Rejected",IF(COUNTIF(B52:B54,"Approved w/Conditions")&gt;0,"Approved w/Conditions",IF(OR(COUNTIF(B52:B54,"Approved")&gt;0,COUNTIF(B52:B54,"Not Applicable")&gt;0),"Approved","Pending Review"))))</f>
        <v>Pending Review</v>
      </c>
    </row>
    <row r="48" spans="1:4" ht="12.75" hidden="1" outlineLevel="1">
      <c r="A48" s="44" t="str">
        <f>Initiation!A12</f>
        <v>Review Date</v>
      </c>
      <c r="B48" s="45"/>
      <c r="C48" s="13"/>
      <c r="D48" s="29"/>
    </row>
    <row r="49" spans="1:4" ht="12.75" hidden="1" outlineLevel="1">
      <c r="A49" s="46" t="str">
        <f>Initiation!A13</f>
        <v>Reviewer Name</v>
      </c>
      <c r="B49" s="47"/>
      <c r="C49" s="14"/>
      <c r="D49" s="30"/>
    </row>
    <row r="50" spans="1:4" ht="13.5" hidden="1" outlineLevel="1" collapsed="1" thickBot="1">
      <c r="A50" s="48" t="str">
        <f>Initiation!A14</f>
        <v>Reviewer Comments</v>
      </c>
      <c r="B50" s="49"/>
      <c r="C50" s="144"/>
      <c r="D50" s="145"/>
    </row>
    <row r="51" spans="2:4" ht="13.5" hidden="1" outlineLevel="2" thickBot="1">
      <c r="B51" s="50" t="str">
        <f>Initiation!B15</f>
        <v>Status</v>
      </c>
      <c r="C51" s="51" t="str">
        <f>Initiation!C15</f>
        <v>Question</v>
      </c>
      <c r="D51" s="52" t="str">
        <f>Initiation!D15</f>
        <v>Explanation</v>
      </c>
    </row>
    <row r="52" spans="1:4" ht="12.75" hidden="1" outlineLevel="2">
      <c r="A52" s="53">
        <v>1</v>
      </c>
      <c r="B52" s="18"/>
      <c r="C52" s="9" t="s">
        <v>99</v>
      </c>
      <c r="D52" s="21"/>
    </row>
    <row r="53" spans="1:4" ht="12.75" hidden="1" outlineLevel="2">
      <c r="A53" s="56">
        <f>A52+1</f>
        <v>2</v>
      </c>
      <c r="B53" s="19"/>
      <c r="C53" s="10" t="s">
        <v>99</v>
      </c>
      <c r="D53" s="22"/>
    </row>
    <row r="54" spans="1:4" ht="13.5" hidden="1" outlineLevel="2" thickBot="1">
      <c r="A54" s="57">
        <f>A53+1</f>
        <v>3</v>
      </c>
      <c r="B54" s="20" t="s">
        <v>117</v>
      </c>
      <c r="C54" s="88" t="s">
        <v>21</v>
      </c>
      <c r="D54" s="23"/>
    </row>
    <row r="55" ht="13.5" thickBot="1"/>
    <row r="56" spans="1:4" ht="16.5" collapsed="1" thickBot="1">
      <c r="A56" s="31" t="str">
        <f>DashBoard!H8</f>
        <v>Human Resources</v>
      </c>
      <c r="B56" s="32"/>
      <c r="C56" s="33"/>
      <c r="D56" s="34" t="str">
        <f>IF(COUNTIF(B61:B63,"")&gt;0,"Pending Review",IF(COUNTIF(B61:B63,"Rejected")&gt;0,"Rejected",IF(COUNTIF(B61:B63,"Approved w/Conditions")&gt;0,"Approved w/Conditions",IF(OR(COUNTIF(B61:B63,"Approved")&gt;0,COUNTIF(B61:B63,"Not Applicable")&gt;0),"Approved","Pending Review"))))</f>
        <v>Pending Review</v>
      </c>
    </row>
    <row r="57" spans="1:4" ht="12.75" hidden="1" outlineLevel="1">
      <c r="A57" s="44" t="str">
        <f>Initiation!A12</f>
        <v>Review Date</v>
      </c>
      <c r="B57" s="45"/>
      <c r="C57" s="13"/>
      <c r="D57" s="29"/>
    </row>
    <row r="58" spans="1:4" ht="12.75" hidden="1" outlineLevel="1">
      <c r="A58" s="46" t="str">
        <f>Initiation!A13</f>
        <v>Reviewer Name</v>
      </c>
      <c r="B58" s="47"/>
      <c r="C58" s="14"/>
      <c r="D58" s="30"/>
    </row>
    <row r="59" spans="1:4" ht="13.5" hidden="1" outlineLevel="1" collapsed="1" thickBot="1">
      <c r="A59" s="48" t="str">
        <f>Initiation!A14</f>
        <v>Reviewer Comments</v>
      </c>
      <c r="B59" s="49"/>
      <c r="C59" s="144"/>
      <c r="D59" s="145"/>
    </row>
    <row r="60" spans="2:4" ht="13.5" hidden="1" outlineLevel="2" thickBot="1">
      <c r="B60" s="50" t="str">
        <f>Initiation!B15</f>
        <v>Status</v>
      </c>
      <c r="C60" s="51" t="str">
        <f>Initiation!C15</f>
        <v>Question</v>
      </c>
      <c r="D60" s="52" t="str">
        <f>Initiation!D15</f>
        <v>Explanation</v>
      </c>
    </row>
    <row r="61" spans="1:4" ht="12.75" hidden="1" outlineLevel="2">
      <c r="A61" s="54">
        <v>1</v>
      </c>
      <c r="B61" s="63"/>
      <c r="C61" s="9" t="s">
        <v>99</v>
      </c>
      <c r="D61" s="21"/>
    </row>
    <row r="62" spans="1:4" ht="12.75" hidden="1" outlineLevel="2">
      <c r="A62" s="54">
        <f>A61+1</f>
        <v>2</v>
      </c>
      <c r="B62" s="19"/>
      <c r="C62" s="10" t="s">
        <v>99</v>
      </c>
      <c r="D62" s="43"/>
    </row>
    <row r="63" spans="1:4" ht="13.5" hidden="1" outlineLevel="2" thickBot="1">
      <c r="A63" s="55">
        <f>A62+1</f>
        <v>3</v>
      </c>
      <c r="B63" s="20" t="s">
        <v>117</v>
      </c>
      <c r="C63" s="88" t="s">
        <v>21</v>
      </c>
      <c r="D63" s="23"/>
    </row>
    <row r="64" ht="13.5" thickBot="1"/>
    <row r="65" spans="1:4" ht="16.5" collapsed="1" thickBot="1">
      <c r="A65" s="31" t="str">
        <f>DashBoard!I8</f>
        <v>Performance</v>
      </c>
      <c r="B65" s="32"/>
      <c r="C65" s="33"/>
      <c r="D65" s="34" t="str">
        <f>IF(COUNTIF(B70:B74,"")&gt;0,"Pending Review",IF(COUNTIF(B70:B74,"Rejected")&gt;0,"Rejected",IF(COUNTIF(B70:B74,"Approved w/Conditions")&gt;0,"Approved w/Conditions",IF(OR(COUNTIF(B70:B74,"Approved")&gt;0,COUNTIF(B70:B74,"Not Applicable")&gt;0),"Approved","Pending Review"))))</f>
        <v>Pending Review</v>
      </c>
    </row>
    <row r="66" spans="1:4" ht="12.75" hidden="1" outlineLevel="1">
      <c r="A66" s="44" t="str">
        <f>Initiation!A12</f>
        <v>Review Date</v>
      </c>
      <c r="B66" s="45"/>
      <c r="C66" s="13"/>
      <c r="D66" s="29"/>
    </row>
    <row r="67" spans="1:4" ht="12.75" hidden="1" outlineLevel="1">
      <c r="A67" s="46" t="str">
        <f>Initiation!A13</f>
        <v>Reviewer Name</v>
      </c>
      <c r="B67" s="47"/>
      <c r="C67" s="14"/>
      <c r="D67" s="30"/>
    </row>
    <row r="68" spans="1:4" ht="13.5" hidden="1" outlineLevel="1" collapsed="1" thickBot="1">
      <c r="A68" s="48" t="str">
        <f>Initiation!A14</f>
        <v>Reviewer Comments</v>
      </c>
      <c r="B68" s="49"/>
      <c r="C68" s="144"/>
      <c r="D68" s="145"/>
    </row>
    <row r="69" spans="2:4" ht="13.5" hidden="1" outlineLevel="2" thickBot="1">
      <c r="B69" s="50" t="str">
        <f>Initiation!B15</f>
        <v>Status</v>
      </c>
      <c r="C69" s="51" t="str">
        <f>Initiation!C15</f>
        <v>Question</v>
      </c>
      <c r="D69" s="52" t="str">
        <f>Initiation!D15</f>
        <v>Explanation</v>
      </c>
    </row>
    <row r="70" spans="1:4" ht="25.5" hidden="1" outlineLevel="2">
      <c r="A70" s="56">
        <v>1</v>
      </c>
      <c r="B70" s="63"/>
      <c r="C70" s="9" t="s">
        <v>228</v>
      </c>
      <c r="D70" s="21"/>
    </row>
    <row r="71" spans="1:4" ht="25.5" hidden="1" outlineLevel="2">
      <c r="A71" s="56">
        <f>A70+1</f>
        <v>2</v>
      </c>
      <c r="B71" s="64"/>
      <c r="C71" s="10" t="s">
        <v>227</v>
      </c>
      <c r="D71" s="22"/>
    </row>
    <row r="72" spans="1:4" ht="12.75" hidden="1" outlineLevel="2">
      <c r="A72" s="56">
        <f>A71+1</f>
        <v>3</v>
      </c>
      <c r="B72" s="64"/>
      <c r="C72" s="10" t="s">
        <v>226</v>
      </c>
      <c r="D72" s="22"/>
    </row>
    <row r="73" spans="1:4" ht="12.75" hidden="1" outlineLevel="2">
      <c r="A73" s="56">
        <f>A72+1</f>
        <v>4</v>
      </c>
      <c r="B73" s="19"/>
      <c r="C73" s="10" t="s">
        <v>99</v>
      </c>
      <c r="D73" s="87"/>
    </row>
    <row r="74" spans="1:4" ht="13.5" hidden="1" outlineLevel="2" thickBot="1">
      <c r="A74" s="57">
        <f>A73+1</f>
        <v>5</v>
      </c>
      <c r="B74" s="20" t="s">
        <v>117</v>
      </c>
      <c r="C74" s="88" t="s">
        <v>21</v>
      </c>
      <c r="D74" s="23"/>
    </row>
    <row r="75" ht="13.5" thickBot="1"/>
    <row r="76" spans="1:4" ht="16.5" collapsed="1" thickBot="1">
      <c r="A76" s="31" t="str">
        <f>DashBoard!J8</f>
        <v>Section 508</v>
      </c>
      <c r="B76" s="32"/>
      <c r="C76" s="33"/>
      <c r="D76" s="34" t="str">
        <f>IF(COUNTIF(B81:B83,"")&gt;0,"Pending Review",IF(COUNTIF(B81:B83,"Rejected")&gt;0,"Rejected",IF(COUNTIF(B81:B83,"Approved w/Conditions")&gt;0,"Approved w/Conditions",IF(OR(COUNTIF(B81:B83,"Approved")&gt;0,COUNTIF(B81:B83,"Not Applicable")&gt;0),"Approved","Pending Review"))))</f>
        <v>Pending Review</v>
      </c>
    </row>
    <row r="77" spans="1:4" ht="12.75" hidden="1" outlineLevel="1">
      <c r="A77" s="44" t="str">
        <f>Initiation!A12</f>
        <v>Review Date</v>
      </c>
      <c r="B77" s="45"/>
      <c r="C77" s="13"/>
      <c r="D77" s="29"/>
    </row>
    <row r="78" spans="1:4" ht="12.75" hidden="1" outlineLevel="1">
      <c r="A78" s="46" t="str">
        <f>Initiation!A13</f>
        <v>Reviewer Name</v>
      </c>
      <c r="B78" s="47"/>
      <c r="C78" s="14"/>
      <c r="D78" s="30"/>
    </row>
    <row r="79" spans="1:4" ht="13.5" hidden="1" outlineLevel="1" collapsed="1" thickBot="1">
      <c r="A79" s="48" t="str">
        <f>Initiation!A14</f>
        <v>Reviewer Comments</v>
      </c>
      <c r="B79" s="49"/>
      <c r="C79" s="144"/>
      <c r="D79" s="148"/>
    </row>
    <row r="80" spans="2:4" ht="13.5" hidden="1" outlineLevel="2" thickBot="1">
      <c r="B80" s="50" t="str">
        <f>Initiation!B15</f>
        <v>Status</v>
      </c>
      <c r="C80" s="51" t="str">
        <f>Initiation!C15</f>
        <v>Question</v>
      </c>
      <c r="D80" s="52" t="str">
        <f>Initiation!D15</f>
        <v>Explanation</v>
      </c>
    </row>
    <row r="81" spans="1:4" ht="12.75" hidden="1" outlineLevel="2">
      <c r="A81" s="54">
        <v>1</v>
      </c>
      <c r="B81" s="63"/>
      <c r="C81" s="9" t="s">
        <v>99</v>
      </c>
      <c r="D81" s="21"/>
    </row>
    <row r="82" spans="1:4" ht="12.75" hidden="1" outlineLevel="2">
      <c r="A82" s="54">
        <f>A81+1</f>
        <v>2</v>
      </c>
      <c r="B82" s="64"/>
      <c r="C82" s="10" t="s">
        <v>99</v>
      </c>
      <c r="D82" s="43"/>
    </row>
    <row r="83" spans="1:4" ht="13.5" hidden="1" outlineLevel="2" thickBot="1">
      <c r="A83" s="55">
        <f>A82+1</f>
        <v>3</v>
      </c>
      <c r="B83" s="121" t="s">
        <v>117</v>
      </c>
      <c r="C83" s="88" t="s">
        <v>21</v>
      </c>
      <c r="D83" s="23"/>
    </row>
    <row r="84" ht="13.5" thickBot="1"/>
    <row r="85" spans="1:4" ht="16.5" collapsed="1" thickBot="1">
      <c r="A85" s="31" t="str">
        <f>DashBoard!K8</f>
        <v>Security</v>
      </c>
      <c r="B85" s="32"/>
      <c r="C85" s="33"/>
      <c r="D85" s="34" t="str">
        <f>IF(COUNTIF(B90:B92,"")&gt;0,"Pending Review",IF(COUNTIF(B90:B92,"Rejected")&gt;0,"Rejected",IF(COUNTIF(B90:B92,"Approved w/Conditions")&gt;0,"Approved w/Conditions",IF(OR(COUNTIF(B90:B92,"Approved")&gt;0,COUNTIF(B90:B92,"Not Applicable")&gt;0),"Approved","Pending Review"))))</f>
        <v>Pending Review</v>
      </c>
    </row>
    <row r="86" spans="1:4" ht="12.75" hidden="1" outlineLevel="1">
      <c r="A86" s="44" t="str">
        <f>Initiation!A12</f>
        <v>Review Date</v>
      </c>
      <c r="B86" s="45"/>
      <c r="C86" s="13"/>
      <c r="D86" s="29"/>
    </row>
    <row r="87" spans="1:4" ht="12.75" hidden="1" outlineLevel="1">
      <c r="A87" s="46" t="str">
        <f>Initiation!A13</f>
        <v>Reviewer Name</v>
      </c>
      <c r="B87" s="47"/>
      <c r="C87" s="14"/>
      <c r="D87" s="30"/>
    </row>
    <row r="88" spans="1:4" ht="13.5" hidden="1" outlineLevel="1" collapsed="1" thickBot="1">
      <c r="A88" s="48" t="str">
        <f>Initiation!A14</f>
        <v>Reviewer Comments</v>
      </c>
      <c r="B88" s="49"/>
      <c r="C88" s="144"/>
      <c r="D88" s="148"/>
    </row>
    <row r="89" spans="2:4" ht="13.5" hidden="1" outlineLevel="2" thickBot="1">
      <c r="B89" s="50" t="str">
        <f>Initiation!B15</f>
        <v>Status</v>
      </c>
      <c r="C89" s="51" t="str">
        <f>Initiation!C15</f>
        <v>Question</v>
      </c>
      <c r="D89" s="52" t="str">
        <f>Initiation!D15</f>
        <v>Explanation</v>
      </c>
    </row>
    <row r="90" spans="1:4" ht="25.5" hidden="1" outlineLevel="2">
      <c r="A90" s="53">
        <v>1</v>
      </c>
      <c r="B90" s="63"/>
      <c r="C90" s="9" t="s">
        <v>224</v>
      </c>
      <c r="D90" s="21"/>
    </row>
    <row r="91" spans="1:4" ht="12.75" hidden="1" outlineLevel="2">
      <c r="A91" s="54">
        <f>A90+1</f>
        <v>2</v>
      </c>
      <c r="B91" s="64"/>
      <c r="C91" s="10" t="s">
        <v>99</v>
      </c>
      <c r="D91" s="43"/>
    </row>
    <row r="92" spans="1:4" ht="13.5" hidden="1" outlineLevel="2" thickBot="1">
      <c r="A92" s="55">
        <f>A91+1</f>
        <v>3</v>
      </c>
      <c r="B92" s="121" t="s">
        <v>117</v>
      </c>
      <c r="C92" s="88" t="s">
        <v>21</v>
      </c>
      <c r="D92" s="23"/>
    </row>
    <row r="93" ht="13.5" thickBot="1"/>
    <row r="94" spans="1:4" ht="16.5" collapsed="1" thickBot="1">
      <c r="A94" s="31" t="str">
        <f>DashBoard!Q8</f>
        <v>EPLC Deliverables</v>
      </c>
      <c r="B94" s="32"/>
      <c r="C94" s="33"/>
      <c r="D94" s="34" t="str">
        <f>IF(COUNTIF(B99:B101,"")&gt;0,"Pending Review",IF(COUNTIF(B99:B101,"Rejected")&gt;0,"Rejected",IF(COUNTIF(B99:B101,"Approved w/Conditions")&gt;0,"Approved w/Conditions",IF(OR(COUNTIF(B99:B101,"Approved")&gt;0,COUNTIF(B99:B101,"Not Applicable")&gt;0),"Approved","Pending Review"))))</f>
        <v>Pending Review</v>
      </c>
    </row>
    <row r="95" spans="1:4" ht="12.75" hidden="1" outlineLevel="1">
      <c r="A95" s="44" t="str">
        <f>Initiation!A12</f>
        <v>Review Date</v>
      </c>
      <c r="B95" s="45"/>
      <c r="C95" s="13"/>
      <c r="D95" s="29"/>
    </row>
    <row r="96" spans="1:4" ht="12.75" hidden="1" outlineLevel="1">
      <c r="A96" s="46" t="str">
        <f>Initiation!A13</f>
        <v>Reviewer Name</v>
      </c>
      <c r="B96" s="47"/>
      <c r="C96" s="14"/>
      <c r="D96" s="30"/>
    </row>
    <row r="97" spans="1:4" ht="13.5" hidden="1" outlineLevel="1" collapsed="1" thickBot="1">
      <c r="A97" s="48" t="str">
        <f>Initiation!A14</f>
        <v>Reviewer Comments</v>
      </c>
      <c r="B97" s="49"/>
      <c r="C97" s="144"/>
      <c r="D97" s="148"/>
    </row>
    <row r="98" spans="2:4" ht="13.5" hidden="1" outlineLevel="2" thickBot="1">
      <c r="B98" s="50" t="str">
        <f>Initiation!B15</f>
        <v>Status</v>
      </c>
      <c r="C98" s="51" t="str">
        <f>Initiation!C15</f>
        <v>Question</v>
      </c>
      <c r="D98" s="52" t="str">
        <f>Initiation!D15</f>
        <v>Explanation</v>
      </c>
    </row>
    <row r="99" spans="1:4" ht="12.75" hidden="1" outlineLevel="2">
      <c r="A99" s="53">
        <v>1</v>
      </c>
      <c r="B99" s="63"/>
      <c r="C99" s="9" t="s">
        <v>229</v>
      </c>
      <c r="D99" s="21"/>
    </row>
    <row r="100" spans="1:4" ht="12.75" hidden="1" outlineLevel="2">
      <c r="A100" s="54">
        <f>A99+1</f>
        <v>2</v>
      </c>
      <c r="B100" s="64"/>
      <c r="C100" s="10" t="s">
        <v>99</v>
      </c>
      <c r="D100" s="43"/>
    </row>
    <row r="101" spans="1:4" ht="13.5" hidden="1" outlineLevel="2" thickBot="1">
      <c r="A101" s="55">
        <f>A100+1</f>
        <v>3</v>
      </c>
      <c r="B101" s="121" t="s">
        <v>117</v>
      </c>
      <c r="C101" s="88" t="s">
        <v>21</v>
      </c>
      <c r="D101" s="23"/>
    </row>
    <row r="102" ht="13.5" thickBot="1"/>
    <row r="103" spans="1:4" ht="16.5" collapsed="1" thickBot="1">
      <c r="A103" s="31" t="str">
        <f>DashBoard!R8</f>
        <v>Phase Exit Criteria</v>
      </c>
      <c r="B103" s="32"/>
      <c r="C103" s="33"/>
      <c r="D103" s="34" t="str">
        <f>IF(COUNTIF(B108:B115,"")&gt;0,"Pending Review",IF(COUNTIF(B108:B115,"Rejected")&gt;0,"Rejected",IF(COUNTIF(B108:B115,"Approved w/Conditions")&gt;0,"Approved w/Conditions",IF(OR(COUNTIF(B108:B115,"Approved")&gt;0,COUNTIF(B108:B115,"Not Applicable")&gt;0),"Approved","Pending Review"))))</f>
        <v>Pending Review</v>
      </c>
    </row>
    <row r="104" spans="1:4" ht="12.75" hidden="1" outlineLevel="1">
      <c r="A104" s="44" t="str">
        <f>Initiation!A12</f>
        <v>Review Date</v>
      </c>
      <c r="B104" s="45"/>
      <c r="C104" s="13"/>
      <c r="D104" s="29"/>
    </row>
    <row r="105" spans="1:4" ht="12.75" hidden="1" outlineLevel="1">
      <c r="A105" s="46" t="str">
        <f>Initiation!A13</f>
        <v>Reviewer Name</v>
      </c>
      <c r="B105" s="47"/>
      <c r="C105" s="14"/>
      <c r="D105" s="30"/>
    </row>
    <row r="106" spans="1:4" ht="13.5" hidden="1" outlineLevel="1" collapsed="1" thickBot="1">
      <c r="A106" s="48" t="str">
        <f>Initiation!A14</f>
        <v>Reviewer Comments</v>
      </c>
      <c r="B106" s="49"/>
      <c r="C106" s="144"/>
      <c r="D106" s="148"/>
    </row>
    <row r="107" spans="2:4" ht="13.5" hidden="1" outlineLevel="2" thickBot="1">
      <c r="B107" s="50" t="str">
        <f>Initiation!B15</f>
        <v>Status</v>
      </c>
      <c r="C107" s="51" t="str">
        <f>Initiation!C15</f>
        <v>Question</v>
      </c>
      <c r="D107" s="52" t="str">
        <f>Initiation!D15</f>
        <v>Explanation</v>
      </c>
    </row>
    <row r="108" spans="1:4" ht="12.75" hidden="1" outlineLevel="2">
      <c r="A108" s="53">
        <v>1</v>
      </c>
      <c r="B108" s="63"/>
      <c r="C108" s="9" t="s">
        <v>230</v>
      </c>
      <c r="D108" s="21"/>
    </row>
    <row r="109" spans="1:4" ht="25.5" hidden="1" outlineLevel="2">
      <c r="A109" s="54">
        <f aca="true" t="shared" si="0" ref="A109:A115">A108+1</f>
        <v>2</v>
      </c>
      <c r="B109" s="65"/>
      <c r="C109" s="42" t="s">
        <v>231</v>
      </c>
      <c r="D109" s="43"/>
    </row>
    <row r="110" spans="1:4" ht="25.5" hidden="1" outlineLevel="2">
      <c r="A110" s="54">
        <f t="shared" si="0"/>
        <v>3</v>
      </c>
      <c r="B110" s="65"/>
      <c r="C110" s="42" t="s">
        <v>232</v>
      </c>
      <c r="D110" s="43"/>
    </row>
    <row r="111" spans="1:4" ht="63.75" hidden="1" outlineLevel="2">
      <c r="A111" s="54">
        <f t="shared" si="0"/>
        <v>4</v>
      </c>
      <c r="B111" s="65"/>
      <c r="C111" s="42" t="s">
        <v>233</v>
      </c>
      <c r="D111" s="43"/>
    </row>
    <row r="112" spans="1:4" ht="38.25" hidden="1" outlineLevel="2">
      <c r="A112" s="54">
        <f t="shared" si="0"/>
        <v>5</v>
      </c>
      <c r="B112" s="65"/>
      <c r="C112" s="42" t="s">
        <v>234</v>
      </c>
      <c r="D112" s="43"/>
    </row>
    <row r="113" spans="1:4" ht="102" hidden="1" outlineLevel="2">
      <c r="A113" s="54">
        <f t="shared" si="0"/>
        <v>6</v>
      </c>
      <c r="B113" s="65"/>
      <c r="C113" s="42" t="s">
        <v>235</v>
      </c>
      <c r="D113" s="43"/>
    </row>
    <row r="114" spans="1:4" ht="12.75" hidden="1" outlineLevel="2">
      <c r="A114" s="56">
        <f t="shared" si="0"/>
        <v>7</v>
      </c>
      <c r="B114" s="64"/>
      <c r="C114" s="10" t="s">
        <v>99</v>
      </c>
      <c r="D114" s="90"/>
    </row>
    <row r="115" spans="1:4" ht="13.5" hidden="1" outlineLevel="2" thickBot="1">
      <c r="A115" s="55">
        <f t="shared" si="0"/>
        <v>8</v>
      </c>
      <c r="B115" s="121" t="s">
        <v>117</v>
      </c>
      <c r="C115" s="88" t="s">
        <v>21</v>
      </c>
      <c r="D115" s="23"/>
    </row>
    <row r="117" spans="1:4" ht="16.5" hidden="1" collapsed="1" thickBot="1">
      <c r="A117" s="31" t="str">
        <f>DashBoard!L8</f>
        <v>User Defined 1</v>
      </c>
      <c r="B117" s="32"/>
      <c r="C117" s="33"/>
      <c r="D117" s="34" t="str">
        <f>IF(COUNTIF(B122:B124,"")&gt;0,"Pending Review",IF(COUNTIF(B122:B124,"Rejected")&gt;0,"Rejected",IF(COUNTIF(B122:B124,"Approved w/Conditions")&gt;0,"Approved w/Conditions",IF(OR(COUNTIF(B122:B124,"Approved")&gt;0,COUNTIF(B122:B124,"Not Applicable")&gt;0),"Approved","Pending Review"))))</f>
        <v>Approved</v>
      </c>
    </row>
    <row r="118" spans="1:4" ht="12.75" hidden="1" outlineLevel="1">
      <c r="A118" s="44" t="s">
        <v>106</v>
      </c>
      <c r="B118" s="45"/>
      <c r="C118" s="13"/>
      <c r="D118" s="29"/>
    </row>
    <row r="119" spans="1:4" ht="12.75" hidden="1" outlineLevel="1">
      <c r="A119" s="46" t="s">
        <v>107</v>
      </c>
      <c r="B119" s="47"/>
      <c r="C119" s="14"/>
      <c r="D119" s="30"/>
    </row>
    <row r="120" spans="1:4" ht="13.5" hidden="1" outlineLevel="1" collapsed="1" thickBot="1">
      <c r="A120" s="48" t="s">
        <v>108</v>
      </c>
      <c r="B120" s="49"/>
      <c r="C120" s="144"/>
      <c r="D120" s="148"/>
    </row>
    <row r="121" spans="2:4" ht="13.5" customHeight="1" hidden="1" outlineLevel="2" thickBot="1">
      <c r="B121" s="50" t="s">
        <v>100</v>
      </c>
      <c r="C121" s="51" t="s">
        <v>93</v>
      </c>
      <c r="D121" s="52" t="s">
        <v>19</v>
      </c>
    </row>
    <row r="122" spans="1:4" ht="12.75" customHeight="1" hidden="1" outlineLevel="2">
      <c r="A122" s="53">
        <v>1</v>
      </c>
      <c r="B122" s="19" t="s">
        <v>117</v>
      </c>
      <c r="C122" s="11" t="s">
        <v>32</v>
      </c>
      <c r="D122" s="21"/>
    </row>
    <row r="123" spans="1:4" ht="12.75" customHeight="1" hidden="1" outlineLevel="2">
      <c r="A123" s="56">
        <f>A122+1</f>
        <v>2</v>
      </c>
      <c r="B123" s="19" t="s">
        <v>117</v>
      </c>
      <c r="C123" s="12" t="s">
        <v>32</v>
      </c>
      <c r="D123" s="22"/>
    </row>
    <row r="124" spans="1:4" ht="13.5" customHeight="1" hidden="1" outlineLevel="2" thickBot="1">
      <c r="A124" s="57">
        <f>A123+1</f>
        <v>3</v>
      </c>
      <c r="B124" s="20" t="s">
        <v>117</v>
      </c>
      <c r="C124" s="88" t="s">
        <v>21</v>
      </c>
      <c r="D124" s="23"/>
    </row>
    <row r="125" ht="13.5" hidden="1" thickBot="1"/>
    <row r="126" spans="1:4" ht="16.5" hidden="1" collapsed="1" thickBot="1">
      <c r="A126" s="31" t="str">
        <f>DashBoard!M8</f>
        <v>User Defined 2</v>
      </c>
      <c r="B126" s="32"/>
      <c r="C126" s="33"/>
      <c r="D126" s="34" t="str">
        <f>IF(COUNTIF(B131:B133,"")&gt;0,"Pending Review",IF(COUNTIF(B131:B133,"Rejected")&gt;0,"Rejected",IF(COUNTIF(B131:B133,"Approved w/Conditions")&gt;0,"Approved w/Conditions",IF(OR(COUNTIF(B131:B133,"Approved")&gt;0,COUNTIF(B131:B133,"Not Applicable")&gt;0),"Approved","Pending Review"))))</f>
        <v>Approved</v>
      </c>
    </row>
    <row r="127" spans="1:4" ht="12.75" hidden="1" outlineLevel="1">
      <c r="A127" s="44" t="s">
        <v>106</v>
      </c>
      <c r="B127" s="45"/>
      <c r="C127" s="13"/>
      <c r="D127" s="29"/>
    </row>
    <row r="128" spans="1:4" ht="12.75" hidden="1" outlineLevel="1">
      <c r="A128" s="46" t="s">
        <v>107</v>
      </c>
      <c r="B128" s="47"/>
      <c r="C128" s="14"/>
      <c r="D128" s="30"/>
    </row>
    <row r="129" spans="1:4" ht="13.5" hidden="1" outlineLevel="1" collapsed="1" thickBot="1">
      <c r="A129" s="48" t="s">
        <v>108</v>
      </c>
      <c r="B129" s="49"/>
      <c r="C129" s="144"/>
      <c r="D129" s="148"/>
    </row>
    <row r="130" spans="2:4" ht="13.5" customHeight="1" hidden="1" outlineLevel="2" thickBot="1">
      <c r="B130" s="50" t="s">
        <v>100</v>
      </c>
      <c r="C130" s="51" t="s">
        <v>93</v>
      </c>
      <c r="D130" s="52" t="s">
        <v>19</v>
      </c>
    </row>
    <row r="131" spans="1:4" ht="12.75" customHeight="1" hidden="1" outlineLevel="2">
      <c r="A131" s="53">
        <v>1</v>
      </c>
      <c r="B131" s="19" t="s">
        <v>117</v>
      </c>
      <c r="C131" s="11" t="s">
        <v>32</v>
      </c>
      <c r="D131" s="21"/>
    </row>
    <row r="132" spans="1:4" ht="12.75" customHeight="1" hidden="1" outlineLevel="2">
      <c r="A132" s="56">
        <f>A131+1</f>
        <v>2</v>
      </c>
      <c r="B132" s="19" t="s">
        <v>117</v>
      </c>
      <c r="C132" s="12" t="s">
        <v>32</v>
      </c>
      <c r="D132" s="22"/>
    </row>
    <row r="133" spans="1:4" ht="13.5" customHeight="1" hidden="1" outlineLevel="2" thickBot="1">
      <c r="A133" s="57">
        <f>A132+1</f>
        <v>3</v>
      </c>
      <c r="B133" s="20" t="s">
        <v>117</v>
      </c>
      <c r="C133" s="88" t="s">
        <v>21</v>
      </c>
      <c r="D133" s="23"/>
    </row>
    <row r="134" ht="13.5" hidden="1" thickBot="1"/>
    <row r="135" spans="1:4" ht="16.5" hidden="1" collapsed="1" thickBot="1">
      <c r="A135" s="31" t="str">
        <f>DashBoard!N8</f>
        <v>User Defined 3</v>
      </c>
      <c r="B135" s="32"/>
      <c r="C135" s="33"/>
      <c r="D135" s="34" t="str">
        <f>IF(COUNTIF(B140:B142,"")&gt;0,"Pending Review",IF(COUNTIF(B140:B142,"Rejected")&gt;0,"Rejected",IF(COUNTIF(B140:B142,"Approved w/Conditions")&gt;0,"Approved w/Conditions",IF(OR(COUNTIF(B140:B142,"Approved")&gt;0,COUNTIF(B140:B142,"Not Applicable")&gt;0),"Approved","Pending Review"))))</f>
        <v>Approved</v>
      </c>
    </row>
    <row r="136" spans="1:4" ht="12.75" hidden="1" outlineLevel="1">
      <c r="A136" s="44" t="s">
        <v>106</v>
      </c>
      <c r="B136" s="45"/>
      <c r="C136" s="13"/>
      <c r="D136" s="29"/>
    </row>
    <row r="137" spans="1:4" ht="12.75" hidden="1" outlineLevel="1">
      <c r="A137" s="46" t="s">
        <v>107</v>
      </c>
      <c r="B137" s="47"/>
      <c r="C137" s="14"/>
      <c r="D137" s="30"/>
    </row>
    <row r="138" spans="1:4" ht="13.5" hidden="1" outlineLevel="1" collapsed="1" thickBot="1">
      <c r="A138" s="48" t="s">
        <v>108</v>
      </c>
      <c r="B138" s="49"/>
      <c r="C138" s="144"/>
      <c r="D138" s="148"/>
    </row>
    <row r="139" spans="2:4" ht="13.5" customHeight="1" hidden="1" outlineLevel="2" thickBot="1">
      <c r="B139" s="50" t="s">
        <v>100</v>
      </c>
      <c r="C139" s="51" t="s">
        <v>93</v>
      </c>
      <c r="D139" s="52" t="s">
        <v>19</v>
      </c>
    </row>
    <row r="140" spans="1:4" ht="12.75" customHeight="1" hidden="1" outlineLevel="2">
      <c r="A140" s="53">
        <v>1</v>
      </c>
      <c r="B140" s="19" t="s">
        <v>117</v>
      </c>
      <c r="C140" s="11" t="s">
        <v>32</v>
      </c>
      <c r="D140" s="21"/>
    </row>
    <row r="141" spans="1:4" ht="12.75" customHeight="1" hidden="1" outlineLevel="2">
      <c r="A141" s="56">
        <f>A140+1</f>
        <v>2</v>
      </c>
      <c r="B141" s="19" t="s">
        <v>117</v>
      </c>
      <c r="C141" s="12" t="s">
        <v>32</v>
      </c>
      <c r="D141" s="22"/>
    </row>
    <row r="142" spans="1:4" ht="13.5" customHeight="1" hidden="1" outlineLevel="2" thickBot="1">
      <c r="A142" s="57">
        <f>A141+1</f>
        <v>3</v>
      </c>
      <c r="B142" s="20" t="s">
        <v>117</v>
      </c>
      <c r="C142" s="88" t="s">
        <v>21</v>
      </c>
      <c r="D142" s="23"/>
    </row>
    <row r="143" ht="13.5" hidden="1" thickBot="1"/>
    <row r="144" spans="1:4" ht="16.5" hidden="1" collapsed="1" thickBot="1">
      <c r="A144" s="31" t="str">
        <f>DashBoard!O8</f>
        <v>User Defined 4</v>
      </c>
      <c r="B144" s="32"/>
      <c r="C144" s="33"/>
      <c r="D144" s="34" t="str">
        <f>IF(COUNTIF(B149:B151,"")&gt;0,"Pending Review",IF(COUNTIF(B149:B151,"Rejected")&gt;0,"Rejected",IF(COUNTIF(B149:B151,"Approved w/Conditions")&gt;0,"Approved w/Conditions",IF(OR(COUNTIF(B149:B151,"Approved")&gt;0,COUNTIF(B149:B151,"Not Applicable")&gt;0),"Approved","Pending Review"))))</f>
        <v>Approved</v>
      </c>
    </row>
    <row r="145" spans="1:4" ht="12.75" hidden="1" outlineLevel="1">
      <c r="A145" s="44" t="s">
        <v>106</v>
      </c>
      <c r="B145" s="45"/>
      <c r="C145" s="13"/>
      <c r="D145" s="29"/>
    </row>
    <row r="146" spans="1:4" ht="12.75" hidden="1" outlineLevel="1">
      <c r="A146" s="46" t="s">
        <v>107</v>
      </c>
      <c r="B146" s="47"/>
      <c r="C146" s="14"/>
      <c r="D146" s="30"/>
    </row>
    <row r="147" spans="1:4" ht="13.5" hidden="1" outlineLevel="1" collapsed="1" thickBot="1">
      <c r="A147" s="48" t="s">
        <v>108</v>
      </c>
      <c r="B147" s="49"/>
      <c r="C147" s="144"/>
      <c r="D147" s="148"/>
    </row>
    <row r="148" spans="2:4" ht="13.5" customHeight="1" hidden="1" outlineLevel="2" thickBot="1">
      <c r="B148" s="50" t="s">
        <v>100</v>
      </c>
      <c r="C148" s="51" t="s">
        <v>93</v>
      </c>
      <c r="D148" s="52" t="s">
        <v>19</v>
      </c>
    </row>
    <row r="149" spans="1:4" ht="12.75" customHeight="1" hidden="1" outlineLevel="2">
      <c r="A149" s="53">
        <v>1</v>
      </c>
      <c r="B149" s="19" t="s">
        <v>117</v>
      </c>
      <c r="C149" s="11" t="s">
        <v>32</v>
      </c>
      <c r="D149" s="21"/>
    </row>
    <row r="150" spans="1:4" ht="12.75" customHeight="1" hidden="1" outlineLevel="2">
      <c r="A150" s="56">
        <f>A149+1</f>
        <v>2</v>
      </c>
      <c r="B150" s="19" t="s">
        <v>117</v>
      </c>
      <c r="C150" s="12" t="s">
        <v>32</v>
      </c>
      <c r="D150" s="22"/>
    </row>
    <row r="151" spans="1:4" ht="13.5" customHeight="1" hidden="1" outlineLevel="2" thickBot="1">
      <c r="A151" s="57">
        <f>A150+1</f>
        <v>3</v>
      </c>
      <c r="B151" s="20" t="s">
        <v>117</v>
      </c>
      <c r="C151" s="88" t="s">
        <v>21</v>
      </c>
      <c r="D151" s="23"/>
    </row>
    <row r="152" ht="13.5" hidden="1" thickBot="1"/>
    <row r="153" spans="1:4" ht="16.5" hidden="1" collapsed="1" thickBot="1">
      <c r="A153" s="31" t="str">
        <f>DashBoard!P8</f>
        <v>User Defined 5</v>
      </c>
      <c r="B153" s="32"/>
      <c r="C153" s="33"/>
      <c r="D153" s="34" t="str">
        <f>IF(COUNTIF(B158:B160,"")&gt;0,"Pending Review",IF(COUNTIF(B158:B160,"Rejected")&gt;0,"Rejected",IF(COUNTIF(B158:B160,"Approved w/Conditions")&gt;0,"Approved w/Conditions",IF(OR(COUNTIF(B158:B160,"Approved")&gt;0,COUNTIF(B158:B160,"Not Applicable")&gt;0),"Approved","Pending Review"))))</f>
        <v>Approved</v>
      </c>
    </row>
    <row r="154" spans="1:4" ht="12.75" hidden="1" outlineLevel="1">
      <c r="A154" s="44" t="s">
        <v>106</v>
      </c>
      <c r="B154" s="45"/>
      <c r="C154" s="13"/>
      <c r="D154" s="29"/>
    </row>
    <row r="155" spans="1:4" ht="12.75" hidden="1" outlineLevel="1">
      <c r="A155" s="46" t="s">
        <v>107</v>
      </c>
      <c r="B155" s="47"/>
      <c r="C155" s="14"/>
      <c r="D155" s="30"/>
    </row>
    <row r="156" spans="1:4" ht="13.5" hidden="1" outlineLevel="1" collapsed="1" thickBot="1">
      <c r="A156" s="48" t="s">
        <v>108</v>
      </c>
      <c r="B156" s="49"/>
      <c r="C156" s="144"/>
      <c r="D156" s="148"/>
    </row>
    <row r="157" spans="2:4" ht="13.5" customHeight="1" hidden="1" outlineLevel="2" thickBot="1">
      <c r="B157" s="50" t="s">
        <v>100</v>
      </c>
      <c r="C157" s="51" t="s">
        <v>93</v>
      </c>
      <c r="D157" s="52" t="s">
        <v>19</v>
      </c>
    </row>
    <row r="158" spans="1:4" ht="12.75" customHeight="1" hidden="1" outlineLevel="2">
      <c r="A158" s="53">
        <v>1</v>
      </c>
      <c r="B158" s="19" t="s">
        <v>117</v>
      </c>
      <c r="C158" s="11" t="s">
        <v>32</v>
      </c>
      <c r="D158" s="21"/>
    </row>
    <row r="159" spans="1:4" ht="12.75" customHeight="1" hidden="1" outlineLevel="2">
      <c r="A159" s="56">
        <f>A158+1</f>
        <v>2</v>
      </c>
      <c r="B159" s="19" t="s">
        <v>117</v>
      </c>
      <c r="C159" s="12" t="s">
        <v>32</v>
      </c>
      <c r="D159" s="22"/>
    </row>
    <row r="160" spans="1:4" ht="13.5" customHeight="1" hidden="1" outlineLevel="2" thickBot="1">
      <c r="A160" s="57">
        <f>A159+1</f>
        <v>3</v>
      </c>
      <c r="B160" s="20" t="s">
        <v>117</v>
      </c>
      <c r="C160" s="88" t="s">
        <v>21</v>
      </c>
      <c r="D160" s="23"/>
    </row>
    <row r="161" ht="12.75" hidden="1"/>
  </sheetData>
  <mergeCells count="17">
    <mergeCell ref="C156:D156"/>
    <mergeCell ref="C120:D120"/>
    <mergeCell ref="C129:D129"/>
    <mergeCell ref="C138:D138"/>
    <mergeCell ref="C147:D147"/>
    <mergeCell ref="C79:D79"/>
    <mergeCell ref="C88:D88"/>
    <mergeCell ref="C97:D97"/>
    <mergeCell ref="C106:D106"/>
    <mergeCell ref="C41:D41"/>
    <mergeCell ref="C50:D50"/>
    <mergeCell ref="C59:D59"/>
    <mergeCell ref="C68:D68"/>
    <mergeCell ref="C8:D8"/>
    <mergeCell ref="C14:D14"/>
    <mergeCell ref="C23:D23"/>
    <mergeCell ref="C32:D32"/>
  </mergeCells>
  <conditionalFormatting sqref="B99:B101 B90:B92 B81:B83 B61:B63 B108:B115 B52:B54 B70:B74 B122:B124 B131:B133 B140:B142 B149:B151 B158:B160 B43:B45 B34:B36 B25:B27 B16:B18">
    <cfRule type="cellIs" priority="1" dxfId="3" operator="equal" stopIfTrue="1">
      <formula>"Approved"</formula>
    </cfRule>
    <cfRule type="cellIs" priority="2" dxfId="4" operator="equal" stopIfTrue="1">
      <formula>"Approved w/Conditions"</formula>
    </cfRule>
    <cfRule type="cellIs" priority="3" dxfId="5" operator="equal" stopIfTrue="1">
      <formula>"Rejected"</formula>
    </cfRule>
  </conditionalFormatting>
  <conditionalFormatting sqref="D103 D94 D85 D76 D65 D56 D47 D117 D126 D135 D144 D153 D38 D29 D20 D11">
    <cfRule type="cellIs" priority="4" dxfId="6" operator="equal" stopIfTrue="1">
      <formula>"Approved"</formula>
    </cfRule>
    <cfRule type="cellIs" priority="5" dxfId="7" operator="equal" stopIfTrue="1">
      <formula>"Approved w/Conditions"</formula>
    </cfRule>
    <cfRule type="cellIs" priority="6" dxfId="8" operator="equal" stopIfTrue="1">
      <formula>"Rejected"</formula>
    </cfRule>
  </conditionalFormatting>
  <conditionalFormatting sqref="C7">
    <cfRule type="cellIs" priority="7" dxfId="9" operator="equal" stopIfTrue="1">
      <formula>"Approved"</formula>
    </cfRule>
    <cfRule type="cellIs" priority="8" dxfId="10" operator="equal" stopIfTrue="1">
      <formula>"Approved w/Conditions"</formula>
    </cfRule>
    <cfRule type="cellIs" priority="9" dxfId="11" operator="equal" stopIfTrue="1">
      <formula>"Rejected"</formula>
    </cfRule>
  </conditionalFormatting>
  <dataValidations count="1">
    <dataValidation type="list" allowBlank="1" showInputMessage="1" showErrorMessage="1" sqref="B90:B92 B81:B83 B61:B63 B99:B101 B108:B115 B52:B54 B70:B74 B149:B151 B140:B142 B131:B133 B122:B124 B158:B160 B16:B18 B25:B27 B34:B36 B43:B45">
      <formula1>Approval_List</formula1>
    </dataValidation>
  </dataValidations>
  <printOptions/>
  <pageMargins left="0.5" right="0.5" top="0.75" bottom="0.75"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D190"/>
  <sheetViews>
    <sheetView showGridLines="0" workbookViewId="0" topLeftCell="A1">
      <pane ySplit="10" topLeftCell="BM11" activePane="bottomLeft" state="frozen"/>
      <selection pane="topLeft" activeCell="A1" sqref="A1"/>
      <selection pane="bottomLeft" activeCell="A1" sqref="A1"/>
    </sheetView>
  </sheetViews>
  <sheetFormatPr defaultColWidth="9.140625" defaultRowHeight="12.75" outlineLevelRow="2"/>
  <cols>
    <col min="1" max="1" width="3.00390625" style="7" customWidth="1"/>
    <col min="2" max="2" width="23.140625" style="7" customWidth="1"/>
    <col min="3" max="3" width="50.28125" style="7" customWidth="1"/>
    <col min="4" max="4" width="50.28125" style="8" customWidth="1"/>
    <col min="5" max="16384" width="9.140625" style="7" customWidth="1"/>
  </cols>
  <sheetData>
    <row r="1" spans="1:4" ht="18.75" thickBot="1">
      <c r="A1" s="3" t="s">
        <v>236</v>
      </c>
      <c r="B1" s="4"/>
      <c r="C1" s="5"/>
      <c r="D1" s="6"/>
    </row>
    <row r="2" spans="1:4" ht="12.75">
      <c r="A2" s="44" t="str">
        <f>DashBoard!A2</f>
        <v>Project Name</v>
      </c>
      <c r="B2" s="60"/>
      <c r="C2" s="37" t="str">
        <f>DashBoard!B2</f>
        <v>&lt;Project Name&gt;</v>
      </c>
      <c r="D2" s="15"/>
    </row>
    <row r="3" spans="1:4" ht="12.75">
      <c r="A3" s="46" t="str">
        <f>DashBoard!A3</f>
        <v>Business Owner</v>
      </c>
      <c r="B3" s="61"/>
      <c r="C3" s="38" t="str">
        <f>DashBoard!B3</f>
        <v>&lt;Business Owner&gt;</v>
      </c>
      <c r="D3" s="16"/>
    </row>
    <row r="4" spans="1:4" ht="12.75">
      <c r="A4" s="46" t="str">
        <f>DashBoard!A4</f>
        <v>Project Manager</v>
      </c>
      <c r="B4" s="61"/>
      <c r="C4" s="38" t="str">
        <f>DashBoard!B4</f>
        <v>&lt;Project Manager&gt;</v>
      </c>
      <c r="D4" s="17"/>
    </row>
    <row r="5" spans="1:4" ht="12.75">
      <c r="A5" s="46" t="str">
        <f>DashBoard!A5</f>
        <v>Primary Contact</v>
      </c>
      <c r="B5" s="61"/>
      <c r="C5" s="38" t="str">
        <f>DashBoard!B5</f>
        <v>&lt;Primary Contact Phone/Email&gt;</v>
      </c>
      <c r="D5" s="17"/>
    </row>
    <row r="6" spans="1:4" ht="12.75">
      <c r="A6" s="46" t="str">
        <f>DashBoard!A6</f>
        <v>Current Phase</v>
      </c>
      <c r="B6" s="61"/>
      <c r="C6" s="38" t="str">
        <f>DashBoard!B6</f>
        <v>Initiation Phase</v>
      </c>
      <c r="D6" s="17"/>
    </row>
    <row r="7" spans="1:4" ht="12.75">
      <c r="A7" s="46" t="str">
        <f>Initiation!A7</f>
        <v>Overall Review Status</v>
      </c>
      <c r="B7" s="61"/>
      <c r="C7" s="39" t="str">
        <f>IF(COUNTIF(D:D,"Pending Review")&gt;0,"Pending Review",IF(COUNTIF(D:D,"Rejected")&gt;0,"Rejected",IF(COUNTIF(D:D,"Approved w/Conditions")&gt;0,"Approved w/Conditions",IF(COUNTIF(D:D,"Approved")&gt;0,"Approved","Pending Review"))))</f>
        <v>Pending Review</v>
      </c>
      <c r="D7" s="17"/>
    </row>
    <row r="8" spans="1:4" ht="13.5" thickBot="1">
      <c r="A8" s="48" t="str">
        <f>Initiation!A8</f>
        <v>Overall Review Comments</v>
      </c>
      <c r="B8" s="62"/>
      <c r="C8" s="146"/>
      <c r="D8" s="147"/>
    </row>
    <row r="9" ht="13.5" thickBot="1"/>
    <row r="10" ht="16.5" thickBot="1">
      <c r="D10" s="24" t="str">
        <f>Initiation!D10</f>
        <v>STATUS</v>
      </c>
    </row>
    <row r="11" spans="1:4" ht="16.5" collapsed="1" thickBot="1">
      <c r="A11" s="31" t="str">
        <f>DashBoard!C8</f>
        <v>Acquisitions</v>
      </c>
      <c r="B11" s="32"/>
      <c r="C11" s="33"/>
      <c r="D11" s="34" t="str">
        <f>IF(COUNTIF(B16:B22,"")&gt;0,"Pending Review",IF(COUNTIF(B16:B22,"Rejected")&gt;0,"Rejected",IF(COUNTIF(B16:B22,"Approved w/Conditions")&gt;0,"Approved w/Conditions",IF(OR(COUNTIF(B16:B22,"Approved")&gt;0,COUNTIF(B16:B22,"Not Applicable")&gt;0),"Approved","Pending Review"))))</f>
        <v>Pending Review</v>
      </c>
    </row>
    <row r="12" spans="1:4" ht="12.75" hidden="1" outlineLevel="1">
      <c r="A12" s="44" t="str">
        <f>Initiation!A12</f>
        <v>Review Date</v>
      </c>
      <c r="B12" s="45"/>
      <c r="C12" s="27"/>
      <c r="D12" s="25"/>
    </row>
    <row r="13" spans="1:4" ht="12.75" hidden="1" outlineLevel="1">
      <c r="A13" s="46" t="str">
        <f>Initiation!A13</f>
        <v>Reviewer Name</v>
      </c>
      <c r="B13" s="47"/>
      <c r="C13" s="28"/>
      <c r="D13" s="26"/>
    </row>
    <row r="14" spans="1:4" ht="13.5" hidden="1" outlineLevel="1" collapsed="1" thickBot="1">
      <c r="A14" s="48" t="str">
        <f>Initiation!A14</f>
        <v>Reviewer Comments</v>
      </c>
      <c r="B14" s="49"/>
      <c r="C14" s="144"/>
      <c r="D14" s="145"/>
    </row>
    <row r="15" spans="2:4" ht="13.5" hidden="1" outlineLevel="2" thickBot="1">
      <c r="B15" s="50" t="str">
        <f>Initiation!B15</f>
        <v>Status</v>
      </c>
      <c r="C15" s="51" t="str">
        <f>Initiation!C15</f>
        <v>Question</v>
      </c>
      <c r="D15" s="52" t="str">
        <f>Initiation!D15</f>
        <v>Explanation</v>
      </c>
    </row>
    <row r="16" spans="1:4" ht="25.5" hidden="1" outlineLevel="2">
      <c r="A16" s="53">
        <v>1</v>
      </c>
      <c r="B16" s="18"/>
      <c r="C16" s="9" t="s">
        <v>241</v>
      </c>
      <c r="D16" s="21"/>
    </row>
    <row r="17" spans="1:4" ht="25.5" hidden="1" outlineLevel="2">
      <c r="A17" s="54">
        <f aca="true" t="shared" si="0" ref="A17:A22">A16+1</f>
        <v>2</v>
      </c>
      <c r="B17" s="41"/>
      <c r="C17" s="42" t="s">
        <v>242</v>
      </c>
      <c r="D17" s="43"/>
    </row>
    <row r="18" spans="1:4" ht="25.5" hidden="1" outlineLevel="2">
      <c r="A18" s="54">
        <f t="shared" si="0"/>
        <v>3</v>
      </c>
      <c r="B18" s="41"/>
      <c r="C18" s="42" t="s">
        <v>243</v>
      </c>
      <c r="D18" s="43"/>
    </row>
    <row r="19" spans="1:4" ht="25.5" hidden="1" outlineLevel="2">
      <c r="A19" s="54">
        <f t="shared" si="0"/>
        <v>4</v>
      </c>
      <c r="B19" s="41"/>
      <c r="C19" s="42" t="s">
        <v>244</v>
      </c>
      <c r="D19" s="43"/>
    </row>
    <row r="20" spans="1:4" ht="38.25" hidden="1" outlineLevel="2">
      <c r="A20" s="54">
        <f t="shared" si="0"/>
        <v>5</v>
      </c>
      <c r="B20" s="41"/>
      <c r="C20" s="42" t="s">
        <v>245</v>
      </c>
      <c r="D20" s="43"/>
    </row>
    <row r="21" spans="1:4" ht="12.75" hidden="1" outlineLevel="2">
      <c r="A21" s="56">
        <f t="shared" si="0"/>
        <v>6</v>
      </c>
      <c r="B21" s="19"/>
      <c r="C21" s="10" t="s">
        <v>99</v>
      </c>
      <c r="D21" s="90"/>
    </row>
    <row r="22" spans="1:4" ht="13.5" hidden="1" outlineLevel="2" thickBot="1">
      <c r="A22" s="55">
        <f t="shared" si="0"/>
        <v>7</v>
      </c>
      <c r="B22" s="20" t="s">
        <v>117</v>
      </c>
      <c r="C22" s="88" t="s">
        <v>21</v>
      </c>
      <c r="D22" s="23"/>
    </row>
    <row r="23" ht="13.5" thickBot="1"/>
    <row r="24" spans="1:4" ht="16.5" collapsed="1" thickBot="1">
      <c r="A24" s="31" t="str">
        <f>DashBoard!D8</f>
        <v>Budget</v>
      </c>
      <c r="B24" s="32"/>
      <c r="C24" s="33"/>
      <c r="D24" s="34" t="str">
        <f>IF(COUNTIF(B29:B31,"")&gt;0,"Pending Review",IF(COUNTIF(B29:B31,"Rejected")&gt;0,"Rejected",IF(COUNTIF(B29:B31,"Approved w/Conditions")&gt;0,"Approved w/Conditions",IF(OR(COUNTIF(B29:B31,"Approved")&gt;0,COUNTIF(B29:B31,"Not Applicable")&gt;0),"Approved","Pending Review"))))</f>
        <v>Pending Review</v>
      </c>
    </row>
    <row r="25" spans="1:4" ht="12.75" hidden="1" outlineLevel="1">
      <c r="A25" s="44" t="str">
        <f>Initiation!A12</f>
        <v>Review Date</v>
      </c>
      <c r="B25" s="45"/>
      <c r="C25" s="13"/>
      <c r="D25" s="29"/>
    </row>
    <row r="26" spans="1:4" ht="12.75" hidden="1" outlineLevel="1">
      <c r="A26" s="46" t="str">
        <f>Initiation!A13</f>
        <v>Reviewer Name</v>
      </c>
      <c r="B26" s="58"/>
      <c r="C26" s="14"/>
      <c r="D26" s="30"/>
    </row>
    <row r="27" spans="1:4" ht="13.5" hidden="1" outlineLevel="1" collapsed="1" thickBot="1">
      <c r="A27" s="48" t="str">
        <f>Initiation!A14</f>
        <v>Reviewer Comments</v>
      </c>
      <c r="B27" s="59"/>
      <c r="C27" s="144"/>
      <c r="D27" s="145"/>
    </row>
    <row r="28" spans="2:4" ht="13.5" hidden="1" outlineLevel="2" thickBot="1">
      <c r="B28" s="50" t="str">
        <f>Initiation!B15</f>
        <v>Status</v>
      </c>
      <c r="C28" s="51" t="str">
        <f>Initiation!C15</f>
        <v>Question</v>
      </c>
      <c r="D28" s="52" t="str">
        <f>Initiation!D15</f>
        <v>Explanation</v>
      </c>
    </row>
    <row r="29" spans="1:4" ht="25.5" hidden="1" outlineLevel="2">
      <c r="A29" s="53">
        <v>1</v>
      </c>
      <c r="B29" s="18"/>
      <c r="C29" s="9" t="s">
        <v>246</v>
      </c>
      <c r="D29" s="21"/>
    </row>
    <row r="30" spans="1:4" ht="12.75" hidden="1" outlineLevel="2">
      <c r="A30" s="54">
        <f>A29+1</f>
        <v>2</v>
      </c>
      <c r="B30" s="19"/>
      <c r="C30" s="10" t="s">
        <v>99</v>
      </c>
      <c r="D30" s="43"/>
    </row>
    <row r="31" spans="1:4" ht="13.5" hidden="1" outlineLevel="2" thickBot="1">
      <c r="A31" s="55">
        <f>A30+1</f>
        <v>3</v>
      </c>
      <c r="B31" s="20" t="s">
        <v>117</v>
      </c>
      <c r="C31" s="88" t="s">
        <v>21</v>
      </c>
      <c r="D31" s="23"/>
    </row>
    <row r="32" ht="13.5" thickBot="1"/>
    <row r="33" spans="1:4" ht="16.5" collapsed="1" thickBot="1">
      <c r="A33" s="31" t="str">
        <f>DashBoard!E8</f>
        <v>CPIC</v>
      </c>
      <c r="B33" s="32"/>
      <c r="C33" s="33"/>
      <c r="D33" s="34" t="str">
        <f>IF(COUNTIF(B38:B45,"")&gt;0,"Pending Review",IF(COUNTIF(B38:B45,"Rejected")&gt;0,"Rejected",IF(COUNTIF(B38:B45,"Approved w/Conditions")&gt;0,"Approved w/Conditions",IF(OR(COUNTIF(B38:B45,"Approved")&gt;0,COUNTIF(B38:B45,"Not Applicable")&gt;0),"Approved","Pending Review"))))</f>
        <v>Pending Review</v>
      </c>
    </row>
    <row r="34" spans="1:4" ht="12.75" hidden="1" outlineLevel="1">
      <c r="A34" s="44" t="str">
        <f>Initiation!A12</f>
        <v>Review Date</v>
      </c>
      <c r="B34" s="45"/>
      <c r="C34" s="13"/>
      <c r="D34" s="29"/>
    </row>
    <row r="35" spans="1:4" ht="12.75" hidden="1" outlineLevel="1">
      <c r="A35" s="46" t="str">
        <f>Initiation!A13</f>
        <v>Reviewer Name</v>
      </c>
      <c r="B35" s="47"/>
      <c r="C35" s="14"/>
      <c r="D35" s="30"/>
    </row>
    <row r="36" spans="1:4" ht="13.5" hidden="1" outlineLevel="1" collapsed="1" thickBot="1">
      <c r="A36" s="48" t="str">
        <f>Initiation!A14</f>
        <v>Reviewer Comments</v>
      </c>
      <c r="B36" s="49"/>
      <c r="C36" s="144"/>
      <c r="D36" s="145"/>
    </row>
    <row r="37" spans="2:4" ht="13.5" hidden="1" outlineLevel="2" thickBot="1">
      <c r="B37" s="50" t="str">
        <f>Initiation!B15</f>
        <v>Status</v>
      </c>
      <c r="C37" s="51" t="str">
        <f>Initiation!C15</f>
        <v>Question</v>
      </c>
      <c r="D37" s="52" t="str">
        <f>Initiation!D15</f>
        <v>Explanation</v>
      </c>
    </row>
    <row r="38" spans="1:4" ht="25.5" hidden="1" outlineLevel="2">
      <c r="A38" s="53">
        <v>1</v>
      </c>
      <c r="B38" s="63"/>
      <c r="C38" s="9" t="s">
        <v>241</v>
      </c>
      <c r="D38" s="21"/>
    </row>
    <row r="39" spans="1:4" ht="38.25" hidden="1" outlineLevel="2">
      <c r="A39" s="56">
        <f aca="true" t="shared" si="1" ref="A39:A45">A38+1</f>
        <v>2</v>
      </c>
      <c r="B39" s="65"/>
      <c r="C39" s="42" t="s">
        <v>249</v>
      </c>
      <c r="D39" s="43"/>
    </row>
    <row r="40" spans="1:4" ht="38.25" hidden="1" outlineLevel="2">
      <c r="A40" s="56">
        <f t="shared" si="1"/>
        <v>3</v>
      </c>
      <c r="B40" s="65"/>
      <c r="C40" s="42" t="s">
        <v>250</v>
      </c>
      <c r="D40" s="43"/>
    </row>
    <row r="41" spans="1:4" ht="25.5" hidden="1" outlineLevel="2">
      <c r="A41" s="56">
        <f t="shared" si="1"/>
        <v>4</v>
      </c>
      <c r="B41" s="65"/>
      <c r="C41" s="42" t="s">
        <v>251</v>
      </c>
      <c r="D41" s="43"/>
    </row>
    <row r="42" spans="1:4" ht="25.5" hidden="1" outlineLevel="2">
      <c r="A42" s="56">
        <f t="shared" si="1"/>
        <v>5</v>
      </c>
      <c r="B42" s="65"/>
      <c r="C42" s="42" t="s">
        <v>252</v>
      </c>
      <c r="D42" s="43"/>
    </row>
    <row r="43" spans="1:4" ht="38.25" hidden="1" outlineLevel="2">
      <c r="A43" s="56">
        <f t="shared" si="1"/>
        <v>6</v>
      </c>
      <c r="B43" s="65"/>
      <c r="C43" s="42" t="s">
        <v>253</v>
      </c>
      <c r="D43" s="43"/>
    </row>
    <row r="44" spans="1:4" ht="12.75" hidden="1" outlineLevel="2">
      <c r="A44" s="56">
        <f t="shared" si="1"/>
        <v>7</v>
      </c>
      <c r="B44" s="19"/>
      <c r="C44" s="10" t="s">
        <v>99</v>
      </c>
      <c r="D44" s="90"/>
    </row>
    <row r="45" spans="1:4" ht="13.5" hidden="1" outlineLevel="2" thickBot="1">
      <c r="A45" s="57">
        <f t="shared" si="1"/>
        <v>8</v>
      </c>
      <c r="B45" s="20" t="s">
        <v>117</v>
      </c>
      <c r="C45" s="88" t="s">
        <v>21</v>
      </c>
      <c r="D45" s="23"/>
    </row>
    <row r="46" ht="13.5" thickBot="1"/>
    <row r="47" spans="1:4" ht="16.5" collapsed="1" thickBot="1">
      <c r="A47" s="31" t="str">
        <f>DashBoard!F8</f>
        <v>Enterprise Architecture</v>
      </c>
      <c r="B47" s="32"/>
      <c r="C47" s="33"/>
      <c r="D47" s="34" t="str">
        <f>IF(COUNTIF(B52:B58,"")&gt;0,"Pending Review",IF(COUNTIF(B52:B58,"Rejected")&gt;0,"Rejected",IF(COUNTIF(B52:B58,"Approved w/Conditions")&gt;0,"Approved w/Conditions",IF(OR(COUNTIF(B52:B58,"Approved")&gt;0,COUNTIF(B52:B58,"Not Applicable")&gt;0),"Approved","Pending Review"))))</f>
        <v>Pending Review</v>
      </c>
    </row>
    <row r="48" spans="1:4" ht="12.75" hidden="1" outlineLevel="1">
      <c r="A48" s="44" t="str">
        <f>Initiation!A12</f>
        <v>Review Date</v>
      </c>
      <c r="B48" s="45"/>
      <c r="C48" s="13"/>
      <c r="D48" s="29"/>
    </row>
    <row r="49" spans="1:4" ht="12.75" hidden="1" outlineLevel="1">
      <c r="A49" s="46" t="str">
        <f>Initiation!A13</f>
        <v>Reviewer Name</v>
      </c>
      <c r="B49" s="47"/>
      <c r="C49" s="14"/>
      <c r="D49" s="30"/>
    </row>
    <row r="50" spans="1:4" ht="13.5" hidden="1" outlineLevel="1" collapsed="1" thickBot="1">
      <c r="A50" s="48" t="str">
        <f>Initiation!A14</f>
        <v>Reviewer Comments</v>
      </c>
      <c r="B50" s="49"/>
      <c r="C50" s="144"/>
      <c r="D50" s="145"/>
    </row>
    <row r="51" spans="2:4" ht="13.5" hidden="1" outlineLevel="2" thickBot="1">
      <c r="B51" s="50" t="str">
        <f>Initiation!B15</f>
        <v>Status</v>
      </c>
      <c r="C51" s="51" t="str">
        <f>Initiation!C15</f>
        <v>Question</v>
      </c>
      <c r="D51" s="52" t="str">
        <f>Initiation!D15</f>
        <v>Explanation</v>
      </c>
    </row>
    <row r="52" spans="1:4" ht="38.25" hidden="1" outlineLevel="2">
      <c r="A52" s="53">
        <v>1</v>
      </c>
      <c r="B52" s="18"/>
      <c r="C52" s="134" t="s">
        <v>57</v>
      </c>
      <c r="D52" s="21"/>
    </row>
    <row r="53" spans="1:4" ht="38.25" hidden="1" outlineLevel="2">
      <c r="A53" s="54">
        <f aca="true" t="shared" si="2" ref="A53:A58">A52+1</f>
        <v>2</v>
      </c>
      <c r="B53" s="41"/>
      <c r="C53" s="137" t="s">
        <v>58</v>
      </c>
      <c r="D53" s="43"/>
    </row>
    <row r="54" spans="1:4" ht="76.5" hidden="1" outlineLevel="2">
      <c r="A54" s="54">
        <f t="shared" si="2"/>
        <v>3</v>
      </c>
      <c r="B54" s="41"/>
      <c r="C54" s="135" t="s">
        <v>61</v>
      </c>
      <c r="D54" s="43"/>
    </row>
    <row r="55" spans="1:4" ht="280.5" hidden="1" outlineLevel="2">
      <c r="A55" s="54">
        <f t="shared" si="2"/>
        <v>4</v>
      </c>
      <c r="B55" s="41"/>
      <c r="C55" s="136" t="s">
        <v>59</v>
      </c>
      <c r="D55" s="43"/>
    </row>
    <row r="56" spans="1:4" ht="12.75" hidden="1" outlineLevel="2">
      <c r="A56" s="54">
        <f t="shared" si="2"/>
        <v>5</v>
      </c>
      <c r="B56" s="41"/>
      <c r="C56" s="136" t="s">
        <v>60</v>
      </c>
      <c r="D56" s="43"/>
    </row>
    <row r="57" spans="1:4" ht="12.75" hidden="1" outlineLevel="2">
      <c r="A57" s="54">
        <f t="shared" si="2"/>
        <v>6</v>
      </c>
      <c r="B57" s="19"/>
      <c r="C57" s="10" t="s">
        <v>99</v>
      </c>
      <c r="D57" s="87"/>
    </row>
    <row r="58" spans="1:4" ht="13.5" hidden="1" outlineLevel="2" thickBot="1">
      <c r="A58" s="57">
        <f t="shared" si="2"/>
        <v>7</v>
      </c>
      <c r="B58" s="20" t="s">
        <v>117</v>
      </c>
      <c r="C58" s="88" t="s">
        <v>21</v>
      </c>
      <c r="D58" s="23"/>
    </row>
    <row r="59" ht="13.5" thickBot="1"/>
    <row r="60" spans="1:4" ht="16.5" collapsed="1" thickBot="1">
      <c r="A60" s="31" t="str">
        <f>DashBoard!G8</f>
        <v>Finance</v>
      </c>
      <c r="B60" s="32"/>
      <c r="C60" s="33"/>
      <c r="D60" s="34" t="str">
        <f>IF(COUNTIF(B65:B67,"")&gt;0,"Pending Review",IF(COUNTIF(B65:B67,"Rejected")&gt;0,"Rejected",IF(COUNTIF(B65:B67,"Approved w/Conditions")&gt;0,"Approved w/Conditions",IF(OR(COUNTIF(B65:B67,"Approved")&gt;0,COUNTIF(B65:B67,"Not Applicable")&gt;0),"Approved","Pending Review"))))</f>
        <v>Pending Review</v>
      </c>
    </row>
    <row r="61" spans="1:4" ht="12.75" hidden="1" outlineLevel="1">
      <c r="A61" s="44" t="str">
        <f>Initiation!A12</f>
        <v>Review Date</v>
      </c>
      <c r="B61" s="45"/>
      <c r="C61" s="13"/>
      <c r="D61" s="29"/>
    </row>
    <row r="62" spans="1:4" ht="12.75" hidden="1" outlineLevel="1">
      <c r="A62" s="46" t="str">
        <f>Initiation!A13</f>
        <v>Reviewer Name</v>
      </c>
      <c r="B62" s="47"/>
      <c r="C62" s="14"/>
      <c r="D62" s="30"/>
    </row>
    <row r="63" spans="1:4" ht="13.5" hidden="1" outlineLevel="1" collapsed="1" thickBot="1">
      <c r="A63" s="48" t="str">
        <f>Initiation!A14</f>
        <v>Reviewer Comments</v>
      </c>
      <c r="B63" s="49"/>
      <c r="C63" s="144"/>
      <c r="D63" s="145"/>
    </row>
    <row r="64" spans="2:4" ht="13.5" hidden="1" outlineLevel="2" thickBot="1">
      <c r="B64" s="50" t="str">
        <f>Initiation!B15</f>
        <v>Status</v>
      </c>
      <c r="C64" s="51" t="str">
        <f>Initiation!C15</f>
        <v>Question</v>
      </c>
      <c r="D64" s="52" t="str">
        <f>Initiation!D15</f>
        <v>Explanation</v>
      </c>
    </row>
    <row r="65" spans="1:4" ht="12.75" hidden="1" outlineLevel="2">
      <c r="A65" s="53">
        <v>1</v>
      </c>
      <c r="B65" s="18"/>
      <c r="C65" s="9" t="s">
        <v>99</v>
      </c>
      <c r="D65" s="21"/>
    </row>
    <row r="66" spans="1:4" ht="12.75" hidden="1" outlineLevel="2">
      <c r="A66" s="56">
        <f>A65+1</f>
        <v>2</v>
      </c>
      <c r="B66" s="19"/>
      <c r="C66" s="10" t="s">
        <v>99</v>
      </c>
      <c r="D66" s="22"/>
    </row>
    <row r="67" spans="1:4" ht="13.5" hidden="1" outlineLevel="2" thickBot="1">
      <c r="A67" s="57">
        <f>A66+1</f>
        <v>3</v>
      </c>
      <c r="B67" s="20" t="s">
        <v>117</v>
      </c>
      <c r="C67" s="88" t="s">
        <v>21</v>
      </c>
      <c r="D67" s="23"/>
    </row>
    <row r="68" ht="13.5" thickBot="1"/>
    <row r="69" spans="1:4" ht="16.5" collapsed="1" thickBot="1">
      <c r="A69" s="31" t="str">
        <f>DashBoard!H8</f>
        <v>Human Resources</v>
      </c>
      <c r="B69" s="32"/>
      <c r="C69" s="33"/>
      <c r="D69" s="34" t="str">
        <f>IF(COUNTIF(B74:B76,"")&gt;0,"Pending Review",IF(COUNTIF(B74:B76,"Rejected")&gt;0,"Rejected",IF(COUNTIF(B74:B76,"Approved w/Conditions")&gt;0,"Approved w/Conditions",IF(OR(COUNTIF(B74:B76,"Approved")&gt;0,COUNTIF(B74:B76,"Not Applicable")&gt;0),"Approved","Pending Review"))))</f>
        <v>Pending Review</v>
      </c>
    </row>
    <row r="70" spans="1:4" ht="12.75" hidden="1" outlineLevel="1">
      <c r="A70" s="44" t="str">
        <f>Initiation!A12</f>
        <v>Review Date</v>
      </c>
      <c r="B70" s="45"/>
      <c r="C70" s="13"/>
      <c r="D70" s="29"/>
    </row>
    <row r="71" spans="1:4" ht="12.75" hidden="1" outlineLevel="1">
      <c r="A71" s="46" t="str">
        <f>Initiation!A13</f>
        <v>Reviewer Name</v>
      </c>
      <c r="B71" s="47"/>
      <c r="C71" s="14"/>
      <c r="D71" s="30"/>
    </row>
    <row r="72" spans="1:4" ht="13.5" hidden="1" outlineLevel="1" collapsed="1" thickBot="1">
      <c r="A72" s="48" t="str">
        <f>Initiation!A14</f>
        <v>Reviewer Comments</v>
      </c>
      <c r="B72" s="49"/>
      <c r="C72" s="144"/>
      <c r="D72" s="145"/>
    </row>
    <row r="73" spans="2:4" ht="13.5" hidden="1" outlineLevel="2" thickBot="1">
      <c r="B73" s="50" t="str">
        <f>Initiation!B15</f>
        <v>Status</v>
      </c>
      <c r="C73" s="51" t="str">
        <f>Initiation!C15</f>
        <v>Question</v>
      </c>
      <c r="D73" s="52" t="str">
        <f>Initiation!D15</f>
        <v>Explanation</v>
      </c>
    </row>
    <row r="74" spans="1:4" ht="12.75" hidden="1" outlineLevel="2">
      <c r="A74" s="54">
        <v>1</v>
      </c>
      <c r="B74" s="63"/>
      <c r="C74" s="9" t="s">
        <v>99</v>
      </c>
      <c r="D74" s="21"/>
    </row>
    <row r="75" spans="1:4" ht="12.75" hidden="1" outlineLevel="2">
      <c r="A75" s="54">
        <f>A74+1</f>
        <v>2</v>
      </c>
      <c r="B75" s="19"/>
      <c r="C75" s="10" t="s">
        <v>99</v>
      </c>
      <c r="D75" s="43"/>
    </row>
    <row r="76" spans="1:4" ht="13.5" hidden="1" outlineLevel="2" thickBot="1">
      <c r="A76" s="55">
        <f>A75+1</f>
        <v>3</v>
      </c>
      <c r="B76" s="20" t="s">
        <v>117</v>
      </c>
      <c r="C76" s="88" t="s">
        <v>21</v>
      </c>
      <c r="D76" s="23"/>
    </row>
    <row r="77" ht="13.5" thickBot="1"/>
    <row r="78" spans="1:4" ht="16.5" collapsed="1" thickBot="1">
      <c r="A78" s="31" t="str">
        <f>DashBoard!I8</f>
        <v>Performance</v>
      </c>
      <c r="B78" s="32"/>
      <c r="C78" s="33"/>
      <c r="D78" s="34" t="str">
        <f>IF(COUNTIF(B83:B86,"")&gt;0,"Pending Review",IF(COUNTIF(B83:B86,"Rejected")&gt;0,"Rejected",IF(COUNTIF(B83:B86,"Approved w/Conditions")&gt;0,"Approved w/Conditions",IF(OR(COUNTIF(B83:B86,"Approved")&gt;0,COUNTIF(B83:B86,"Not Applicable")&gt;0),"Approved","Pending Review"))))</f>
        <v>Pending Review</v>
      </c>
    </row>
    <row r="79" spans="1:4" ht="12.75" hidden="1" outlineLevel="1">
      <c r="A79" s="44" t="str">
        <f>Initiation!A12</f>
        <v>Review Date</v>
      </c>
      <c r="B79" s="45"/>
      <c r="C79" s="13"/>
      <c r="D79" s="29"/>
    </row>
    <row r="80" spans="1:4" ht="12.75" hidden="1" outlineLevel="1">
      <c r="A80" s="46" t="str">
        <f>Initiation!A13</f>
        <v>Reviewer Name</v>
      </c>
      <c r="B80" s="47"/>
      <c r="C80" s="14"/>
      <c r="D80" s="30"/>
    </row>
    <row r="81" spans="1:4" ht="13.5" hidden="1" outlineLevel="1" collapsed="1" thickBot="1">
      <c r="A81" s="48" t="str">
        <f>Initiation!A14</f>
        <v>Reviewer Comments</v>
      </c>
      <c r="B81" s="49"/>
      <c r="C81" s="144"/>
      <c r="D81" s="145"/>
    </row>
    <row r="82" spans="2:4" ht="13.5" hidden="1" outlineLevel="2" thickBot="1">
      <c r="B82" s="50" t="str">
        <f>Initiation!B15</f>
        <v>Status</v>
      </c>
      <c r="C82" s="51" t="str">
        <f>Initiation!C15</f>
        <v>Question</v>
      </c>
      <c r="D82" s="52" t="str">
        <f>Initiation!D15</f>
        <v>Explanation</v>
      </c>
    </row>
    <row r="83" spans="1:4" ht="25.5" hidden="1" outlineLevel="2">
      <c r="A83" s="56">
        <v>1</v>
      </c>
      <c r="B83" s="63"/>
      <c r="C83" s="9" t="s">
        <v>254</v>
      </c>
      <c r="D83" s="21"/>
    </row>
    <row r="84" spans="1:4" ht="25.5" hidden="1" outlineLevel="2">
      <c r="A84" s="56">
        <f>A83+1</f>
        <v>2</v>
      </c>
      <c r="B84" s="64"/>
      <c r="C84" s="10" t="s">
        <v>227</v>
      </c>
      <c r="D84" s="22"/>
    </row>
    <row r="85" spans="1:4" ht="12.75" hidden="1" outlineLevel="2">
      <c r="A85" s="56">
        <f>A84+1</f>
        <v>3</v>
      </c>
      <c r="B85" s="19"/>
      <c r="C85" s="10" t="s">
        <v>99</v>
      </c>
      <c r="D85" s="22"/>
    </row>
    <row r="86" spans="1:4" ht="13.5" hidden="1" outlineLevel="2" thickBot="1">
      <c r="A86" s="57">
        <f>A85+1</f>
        <v>4</v>
      </c>
      <c r="B86" s="20" t="s">
        <v>117</v>
      </c>
      <c r="C86" s="88" t="s">
        <v>21</v>
      </c>
      <c r="D86" s="23"/>
    </row>
    <row r="87" ht="13.5" thickBot="1"/>
    <row r="88" spans="1:4" ht="16.5" collapsed="1" thickBot="1">
      <c r="A88" s="31" t="str">
        <f>DashBoard!J8</f>
        <v>Section 508</v>
      </c>
      <c r="B88" s="32"/>
      <c r="C88" s="33"/>
      <c r="D88" s="34" t="str">
        <f>IF(COUNTIF(B93:B96,"")&gt;0,"Pending Review",IF(COUNTIF(B93:B96,"Rejected")&gt;0,"Rejected",IF(COUNTIF(B93:B96,"Approved w/Conditions")&gt;0,"Approved w/Conditions",IF(OR(COUNTIF(B93:B96,"Approved")&gt;0,COUNTIF(B93:B96,"Not Applicable")&gt;0),"Approved","Pending Review"))))</f>
        <v>Pending Review</v>
      </c>
    </row>
    <row r="89" spans="1:4" ht="12.75" hidden="1" outlineLevel="1">
      <c r="A89" s="44" t="str">
        <f>Initiation!A12</f>
        <v>Review Date</v>
      </c>
      <c r="B89" s="45"/>
      <c r="C89" s="13"/>
      <c r="D89" s="29"/>
    </row>
    <row r="90" spans="1:4" ht="12.75" hidden="1" outlineLevel="1">
      <c r="A90" s="46" t="str">
        <f>Initiation!A13</f>
        <v>Reviewer Name</v>
      </c>
      <c r="B90" s="47"/>
      <c r="C90" s="14"/>
      <c r="D90" s="30"/>
    </row>
    <row r="91" spans="1:4" ht="13.5" hidden="1" outlineLevel="1" collapsed="1" thickBot="1">
      <c r="A91" s="48" t="str">
        <f>Initiation!A14</f>
        <v>Reviewer Comments</v>
      </c>
      <c r="B91" s="49"/>
      <c r="C91" s="144"/>
      <c r="D91" s="148"/>
    </row>
    <row r="92" spans="2:4" ht="13.5" hidden="1" outlineLevel="2" thickBot="1">
      <c r="B92" s="50" t="str">
        <f>Initiation!B15</f>
        <v>Status</v>
      </c>
      <c r="C92" s="51" t="str">
        <f>Initiation!C15</f>
        <v>Question</v>
      </c>
      <c r="D92" s="52" t="str">
        <f>Initiation!D15</f>
        <v>Explanation</v>
      </c>
    </row>
    <row r="93" spans="1:4" ht="25.5" hidden="1" outlineLevel="2">
      <c r="A93" s="54">
        <v>1</v>
      </c>
      <c r="B93" s="63"/>
      <c r="C93" s="9" t="s">
        <v>247</v>
      </c>
      <c r="D93" s="21"/>
    </row>
    <row r="94" spans="1:4" ht="25.5" hidden="1" outlineLevel="2">
      <c r="A94" s="54">
        <f>A93+1</f>
        <v>2</v>
      </c>
      <c r="B94" s="65"/>
      <c r="C94" s="42" t="s">
        <v>248</v>
      </c>
      <c r="D94" s="43"/>
    </row>
    <row r="95" spans="1:4" ht="12.75" hidden="1" outlineLevel="2">
      <c r="A95" s="56">
        <f>A94+1</f>
        <v>3</v>
      </c>
      <c r="B95" s="64"/>
      <c r="C95" s="10" t="s">
        <v>99</v>
      </c>
      <c r="D95" s="90"/>
    </row>
    <row r="96" spans="1:4" ht="13.5" hidden="1" outlineLevel="2" thickBot="1">
      <c r="A96" s="55">
        <f>A95+1</f>
        <v>4</v>
      </c>
      <c r="B96" s="121" t="s">
        <v>117</v>
      </c>
      <c r="C96" s="88" t="s">
        <v>21</v>
      </c>
      <c r="D96" s="23"/>
    </row>
    <row r="97" ht="13.5" thickBot="1"/>
    <row r="98" spans="1:4" ht="16.5" collapsed="1" thickBot="1">
      <c r="A98" s="31" t="str">
        <f>DashBoard!K8</f>
        <v>Security</v>
      </c>
      <c r="B98" s="32"/>
      <c r="C98" s="33"/>
      <c r="D98" s="34" t="str">
        <f>IF(COUNTIF(B103:B108,"")&gt;0,"Pending Review",IF(COUNTIF(B103:B108,"Rejected")&gt;0,"Rejected",IF(COUNTIF(B103:B108,"Approved w/Conditions")&gt;0,"Approved w/Conditions",IF(OR(COUNTIF(B103:B108,"Approved")&gt;0,COUNTIF(B103:B108,"Not Applicable")&gt;0),"Approved","Pending Review"))))</f>
        <v>Pending Review</v>
      </c>
    </row>
    <row r="99" spans="1:4" ht="12.75" hidden="1" outlineLevel="1">
      <c r="A99" s="44" t="str">
        <f>Initiation!A12</f>
        <v>Review Date</v>
      </c>
      <c r="B99" s="45"/>
      <c r="C99" s="13"/>
      <c r="D99" s="29"/>
    </row>
    <row r="100" spans="1:4" ht="12.75" hidden="1" outlineLevel="1">
      <c r="A100" s="46" t="str">
        <f>Initiation!A13</f>
        <v>Reviewer Name</v>
      </c>
      <c r="B100" s="47"/>
      <c r="C100" s="14"/>
      <c r="D100" s="30"/>
    </row>
    <row r="101" spans="1:4" ht="13.5" hidden="1" outlineLevel="1" collapsed="1" thickBot="1">
      <c r="A101" s="48" t="str">
        <f>Initiation!A14</f>
        <v>Reviewer Comments</v>
      </c>
      <c r="B101" s="49"/>
      <c r="C101" s="144"/>
      <c r="D101" s="148"/>
    </row>
    <row r="102" spans="2:4" ht="13.5" hidden="1" outlineLevel="2" thickBot="1">
      <c r="B102" s="50" t="str">
        <f>Initiation!B15</f>
        <v>Status</v>
      </c>
      <c r="C102" s="51" t="str">
        <f>Initiation!C15</f>
        <v>Question</v>
      </c>
      <c r="D102" s="52" t="str">
        <f>Initiation!D15</f>
        <v>Explanation</v>
      </c>
    </row>
    <row r="103" spans="1:4" ht="38.25" hidden="1" outlineLevel="2">
      <c r="A103" s="53">
        <v>1</v>
      </c>
      <c r="B103" s="63"/>
      <c r="C103" s="9" t="s">
        <v>237</v>
      </c>
      <c r="D103" s="21"/>
    </row>
    <row r="104" spans="1:4" ht="38.25" hidden="1" outlineLevel="2">
      <c r="A104" s="54">
        <f>A103+1</f>
        <v>2</v>
      </c>
      <c r="B104" s="65"/>
      <c r="C104" s="42" t="s">
        <v>238</v>
      </c>
      <c r="D104" s="43"/>
    </row>
    <row r="105" spans="1:4" ht="38.25" hidden="1" outlineLevel="2">
      <c r="A105" s="54">
        <f>A104+1</f>
        <v>3</v>
      </c>
      <c r="B105" s="65"/>
      <c r="C105" s="42" t="s">
        <v>239</v>
      </c>
      <c r="D105" s="43"/>
    </row>
    <row r="106" spans="1:4" ht="63.75" hidden="1" outlineLevel="2">
      <c r="A106" s="54">
        <f>A105+1</f>
        <v>4</v>
      </c>
      <c r="B106" s="65"/>
      <c r="C106" s="42" t="s">
        <v>240</v>
      </c>
      <c r="D106" s="43"/>
    </row>
    <row r="107" spans="1:4" ht="12.75" hidden="1" outlineLevel="2">
      <c r="A107" s="56">
        <f>A106+1</f>
        <v>5</v>
      </c>
      <c r="B107" s="64"/>
      <c r="C107" s="10" t="s">
        <v>99</v>
      </c>
      <c r="D107" s="90"/>
    </row>
    <row r="108" spans="1:4" ht="13.5" hidden="1" outlineLevel="2" thickBot="1">
      <c r="A108" s="55">
        <f>A107+1</f>
        <v>6</v>
      </c>
      <c r="B108" s="121" t="s">
        <v>117</v>
      </c>
      <c r="C108" s="88" t="s">
        <v>21</v>
      </c>
      <c r="D108" s="23"/>
    </row>
    <row r="109" ht="13.5" thickBot="1"/>
    <row r="110" spans="1:4" ht="16.5" collapsed="1" thickBot="1">
      <c r="A110" s="31" t="str">
        <f>DashBoard!Q8</f>
        <v>EPLC Deliverables</v>
      </c>
      <c r="B110" s="32"/>
      <c r="C110" s="33"/>
      <c r="D110" s="34" t="str">
        <f>IF(COUNTIF(B115:B121,"")&gt;0,"Pending Review",IF(COUNTIF(B115:B121,"Rejected")&gt;0,"Rejected",IF(COUNTIF(B115:B121,"Approved w/Conditions")&gt;0,"Approved w/Conditions",IF(OR(COUNTIF(B115:B121,"Approved")&gt;0,COUNTIF(B115:B121,"Not Applicable")&gt;0),"Approved","Pending Review"))))</f>
        <v>Pending Review</v>
      </c>
    </row>
    <row r="111" spans="1:4" ht="12.75" hidden="1" outlineLevel="1">
      <c r="A111" s="44" t="str">
        <f>Initiation!A12</f>
        <v>Review Date</v>
      </c>
      <c r="B111" s="45"/>
      <c r="C111" s="13"/>
      <c r="D111" s="29"/>
    </row>
    <row r="112" spans="1:4" ht="12.75" hidden="1" outlineLevel="1">
      <c r="A112" s="46" t="str">
        <f>Initiation!A13</f>
        <v>Reviewer Name</v>
      </c>
      <c r="B112" s="47"/>
      <c r="C112" s="14"/>
      <c r="D112" s="30"/>
    </row>
    <row r="113" spans="1:4" ht="13.5" hidden="1" outlineLevel="1" collapsed="1" thickBot="1">
      <c r="A113" s="48" t="str">
        <f>Initiation!A14</f>
        <v>Reviewer Comments</v>
      </c>
      <c r="B113" s="49"/>
      <c r="C113" s="144"/>
      <c r="D113" s="148"/>
    </row>
    <row r="114" spans="2:4" ht="13.5" hidden="1" outlineLevel="2" thickBot="1">
      <c r="B114" s="50" t="str">
        <f>Initiation!B15</f>
        <v>Status</v>
      </c>
      <c r="C114" s="51" t="str">
        <f>Initiation!C15</f>
        <v>Question</v>
      </c>
      <c r="D114" s="52" t="str">
        <f>Initiation!D15</f>
        <v>Explanation</v>
      </c>
    </row>
    <row r="115" spans="1:4" ht="12.75" hidden="1" outlineLevel="2">
      <c r="A115" s="53">
        <v>1</v>
      </c>
      <c r="B115" s="63"/>
      <c r="C115" s="9" t="s">
        <v>255</v>
      </c>
      <c r="D115" s="21"/>
    </row>
    <row r="116" spans="1:4" ht="12.75" hidden="1" outlineLevel="2">
      <c r="A116" s="54">
        <f aca="true" t="shared" si="3" ref="A116:A121">A115+1</f>
        <v>2</v>
      </c>
      <c r="B116" s="65"/>
      <c r="C116" s="42" t="s">
        <v>256</v>
      </c>
      <c r="D116" s="43"/>
    </row>
    <row r="117" spans="1:4" ht="12.75" hidden="1" outlineLevel="2">
      <c r="A117" s="54">
        <f t="shared" si="3"/>
        <v>3</v>
      </c>
      <c r="B117" s="65"/>
      <c r="C117" s="42" t="s">
        <v>257</v>
      </c>
      <c r="D117" s="43"/>
    </row>
    <row r="118" spans="1:4" ht="12.75" hidden="1" outlineLevel="2">
      <c r="A118" s="54">
        <f t="shared" si="3"/>
        <v>4</v>
      </c>
      <c r="B118" s="65"/>
      <c r="C118" s="42" t="s">
        <v>258</v>
      </c>
      <c r="D118" s="43"/>
    </row>
    <row r="119" spans="1:4" ht="12.75" hidden="1" outlineLevel="2">
      <c r="A119" s="54">
        <f t="shared" si="3"/>
        <v>5</v>
      </c>
      <c r="B119" s="65"/>
      <c r="C119" s="42" t="s">
        <v>259</v>
      </c>
      <c r="D119" s="43"/>
    </row>
    <row r="120" spans="1:4" ht="12.75" hidden="1" outlineLevel="2">
      <c r="A120" s="56">
        <f t="shared" si="3"/>
        <v>6</v>
      </c>
      <c r="B120" s="64"/>
      <c r="C120" s="10" t="s">
        <v>99</v>
      </c>
      <c r="D120" s="90"/>
    </row>
    <row r="121" spans="1:4" ht="13.5" hidden="1" outlineLevel="2" thickBot="1">
      <c r="A121" s="55">
        <f t="shared" si="3"/>
        <v>7</v>
      </c>
      <c r="B121" s="121" t="s">
        <v>117</v>
      </c>
      <c r="C121" s="88" t="s">
        <v>21</v>
      </c>
      <c r="D121" s="23"/>
    </row>
    <row r="122" ht="13.5" thickBot="1"/>
    <row r="123" spans="1:4" ht="16.5" collapsed="1" thickBot="1">
      <c r="A123" s="31" t="str">
        <f>DashBoard!R8</f>
        <v>Phase Exit Criteria</v>
      </c>
      <c r="B123" s="32"/>
      <c r="C123" s="33"/>
      <c r="D123" s="34" t="str">
        <f>IF(COUNTIF(B128:B136,"")&gt;0,"Pending Review",IF(COUNTIF(B128:B136,"Rejected")&gt;0,"Rejected",IF(COUNTIF(B128:B136,"Approved w/Conditions")&gt;0,"Approved w/Conditions",IF(OR(COUNTIF(B128:B136,"Approved")&gt;0,COUNTIF(B128:B136,"Not Applicable")&gt;0),"Approved","Pending Review"))))</f>
        <v>Pending Review</v>
      </c>
    </row>
    <row r="124" spans="1:4" ht="12.75" hidden="1" outlineLevel="1">
      <c r="A124" s="44" t="str">
        <f>Initiation!A12</f>
        <v>Review Date</v>
      </c>
      <c r="B124" s="45"/>
      <c r="C124" s="13"/>
      <c r="D124" s="29"/>
    </row>
    <row r="125" spans="1:4" ht="12.75" hidden="1" outlineLevel="1">
      <c r="A125" s="46" t="str">
        <f>Initiation!A13</f>
        <v>Reviewer Name</v>
      </c>
      <c r="B125" s="47"/>
      <c r="C125" s="14"/>
      <c r="D125" s="30"/>
    </row>
    <row r="126" spans="1:4" ht="13.5" hidden="1" outlineLevel="1" collapsed="1" thickBot="1">
      <c r="A126" s="48" t="str">
        <f>Initiation!A14</f>
        <v>Reviewer Comments</v>
      </c>
      <c r="B126" s="49"/>
      <c r="C126" s="144"/>
      <c r="D126" s="148"/>
    </row>
    <row r="127" spans="2:4" ht="13.5" hidden="1" outlineLevel="2" thickBot="1">
      <c r="B127" s="50" t="str">
        <f>Initiation!B15</f>
        <v>Status</v>
      </c>
      <c r="C127" s="51" t="str">
        <f>Initiation!C15</f>
        <v>Question</v>
      </c>
      <c r="D127" s="52" t="str">
        <f>Initiation!D15</f>
        <v>Explanation</v>
      </c>
    </row>
    <row r="128" spans="1:4" ht="25.5" hidden="1" outlineLevel="2">
      <c r="A128" s="53">
        <v>1</v>
      </c>
      <c r="B128" s="63"/>
      <c r="C128" s="9" t="s">
        <v>260</v>
      </c>
      <c r="D128" s="21"/>
    </row>
    <row r="129" spans="1:4" ht="25.5" hidden="1" outlineLevel="2">
      <c r="A129" s="54">
        <f>A128+1</f>
        <v>2</v>
      </c>
      <c r="B129" s="65"/>
      <c r="C129" s="42" t="s">
        <v>261</v>
      </c>
      <c r="D129" s="43"/>
    </row>
    <row r="130" spans="1:4" ht="38.25" hidden="1" outlineLevel="2">
      <c r="A130" s="54">
        <f aca="true" t="shared" si="4" ref="A130:A136">A129+1</f>
        <v>3</v>
      </c>
      <c r="B130" s="65"/>
      <c r="C130" s="42" t="s">
        <v>262</v>
      </c>
      <c r="D130" s="43"/>
    </row>
    <row r="131" spans="1:4" ht="25.5" hidden="1" outlineLevel="2">
      <c r="A131" s="54">
        <f t="shared" si="4"/>
        <v>4</v>
      </c>
      <c r="B131" s="65"/>
      <c r="C131" s="42" t="s">
        <v>263</v>
      </c>
      <c r="D131" s="43"/>
    </row>
    <row r="132" spans="1:4" ht="63.75" hidden="1" outlineLevel="2">
      <c r="A132" s="54">
        <f t="shared" si="4"/>
        <v>5</v>
      </c>
      <c r="B132" s="65"/>
      <c r="C132" s="42" t="s">
        <v>220</v>
      </c>
      <c r="D132" s="43"/>
    </row>
    <row r="133" spans="1:4" ht="38.25" hidden="1" outlineLevel="2">
      <c r="A133" s="54">
        <f t="shared" si="4"/>
        <v>6</v>
      </c>
      <c r="B133" s="65"/>
      <c r="C133" s="42" t="s">
        <v>221</v>
      </c>
      <c r="D133" s="43"/>
    </row>
    <row r="134" spans="1:4" ht="102" hidden="1" outlineLevel="2">
      <c r="A134" s="54">
        <f t="shared" si="4"/>
        <v>7</v>
      </c>
      <c r="B134" s="65"/>
      <c r="C134" s="42" t="s">
        <v>264</v>
      </c>
      <c r="D134" s="43"/>
    </row>
    <row r="135" spans="1:4" ht="12.75" hidden="1" outlineLevel="2">
      <c r="A135" s="56">
        <f t="shared" si="4"/>
        <v>8</v>
      </c>
      <c r="B135" s="64"/>
      <c r="C135" s="10" t="s">
        <v>99</v>
      </c>
      <c r="D135" s="90"/>
    </row>
    <row r="136" spans="1:4" ht="13.5" hidden="1" outlineLevel="2" thickBot="1">
      <c r="A136" s="55">
        <f t="shared" si="4"/>
        <v>9</v>
      </c>
      <c r="B136" s="121" t="s">
        <v>117</v>
      </c>
      <c r="C136" s="88" t="s">
        <v>21</v>
      </c>
      <c r="D136" s="23"/>
    </row>
    <row r="137" ht="13.5" thickBot="1"/>
    <row r="138" spans="1:4" ht="16.5" collapsed="1" thickBot="1">
      <c r="A138" s="31" t="str">
        <f>DashBoard!S8</f>
        <v>Formal Governance</v>
      </c>
      <c r="B138" s="32"/>
      <c r="C138" s="33"/>
      <c r="D138" s="34" t="str">
        <f>IF(COUNTIF(B143:B145,"")&gt;0,"Pending Review",IF(COUNTIF(B143:B145,"Rejected")&gt;0,"Rejected",IF(COUNTIF(B143:B145,"Approved w/Conditions")&gt;0,"Approved w/Conditions",IF(OR(COUNTIF(B143:B145,"Approved")&gt;0,COUNTIF(B143:B145,"Not Applicable")&gt;0),"Approved","Pending Review"))))</f>
        <v>Pending Review</v>
      </c>
    </row>
    <row r="139" spans="1:4" ht="12.75" hidden="1" outlineLevel="1">
      <c r="A139" s="44" t="str">
        <f>Initiation!A12</f>
        <v>Review Date</v>
      </c>
      <c r="B139" s="45"/>
      <c r="C139" s="13"/>
      <c r="D139" s="29"/>
    </row>
    <row r="140" spans="1:4" ht="12.75" hidden="1" outlineLevel="1">
      <c r="A140" s="46" t="str">
        <f>Initiation!A13</f>
        <v>Reviewer Name</v>
      </c>
      <c r="B140" s="47"/>
      <c r="C140" s="14"/>
      <c r="D140" s="30"/>
    </row>
    <row r="141" spans="1:4" ht="13.5" hidden="1" outlineLevel="1" collapsed="1" thickBot="1">
      <c r="A141" s="48" t="str">
        <f>Initiation!A14</f>
        <v>Reviewer Comments</v>
      </c>
      <c r="B141" s="49"/>
      <c r="C141" s="144"/>
      <c r="D141" s="148"/>
    </row>
    <row r="142" spans="2:4" ht="13.5" hidden="1" outlineLevel="2" thickBot="1">
      <c r="B142" s="50" t="str">
        <f>Initiation!B15</f>
        <v>Status</v>
      </c>
      <c r="C142" s="51" t="str">
        <f>Initiation!C15</f>
        <v>Question</v>
      </c>
      <c r="D142" s="52" t="str">
        <f>Initiation!D15</f>
        <v>Explanation</v>
      </c>
    </row>
    <row r="143" spans="1:4" ht="12.75" hidden="1" outlineLevel="2">
      <c r="A143" s="53">
        <v>1</v>
      </c>
      <c r="B143" s="63"/>
      <c r="C143" s="9" t="s">
        <v>99</v>
      </c>
      <c r="D143" s="21"/>
    </row>
    <row r="144" spans="1:4" ht="12.75" hidden="1" outlineLevel="2">
      <c r="A144" s="54">
        <f>A143+1</f>
        <v>2</v>
      </c>
      <c r="B144" s="64"/>
      <c r="C144" s="10" t="s">
        <v>99</v>
      </c>
      <c r="D144" s="43"/>
    </row>
    <row r="145" spans="1:4" ht="13.5" hidden="1" outlineLevel="2" thickBot="1">
      <c r="A145" s="55">
        <f>A144+1</f>
        <v>3</v>
      </c>
      <c r="B145" s="121" t="s">
        <v>117</v>
      </c>
      <c r="C145" s="88" t="s">
        <v>21</v>
      </c>
      <c r="D145" s="23"/>
    </row>
    <row r="147" spans="1:4" ht="16.5" hidden="1" collapsed="1" thickBot="1">
      <c r="A147" s="31" t="str">
        <f>DashBoard!L8</f>
        <v>User Defined 1</v>
      </c>
      <c r="B147" s="32"/>
      <c r="C147" s="33"/>
      <c r="D147" s="34" t="str">
        <f>IF(COUNTIF(B152:B154,"")&gt;0,"Pending Review",IF(COUNTIF(B152:B154,"Rejected")&gt;0,"Rejected",IF(COUNTIF(B152:B154,"Approved w/Conditions")&gt;0,"Approved w/Conditions",IF(OR(COUNTIF(B152:B154,"Approved")&gt;0,COUNTIF(B152:B154,"Not Applicable")&gt;0),"Approved","Pending Review"))))</f>
        <v>Approved</v>
      </c>
    </row>
    <row r="148" spans="1:4" ht="12.75" hidden="1" outlineLevel="1">
      <c r="A148" s="44" t="s">
        <v>106</v>
      </c>
      <c r="B148" s="45"/>
      <c r="C148" s="13"/>
      <c r="D148" s="29"/>
    </row>
    <row r="149" spans="1:4" ht="12.75" hidden="1" outlineLevel="1">
      <c r="A149" s="46" t="s">
        <v>107</v>
      </c>
      <c r="B149" s="47"/>
      <c r="C149" s="14"/>
      <c r="D149" s="30"/>
    </row>
    <row r="150" spans="1:4" ht="13.5" hidden="1" outlineLevel="1" collapsed="1" thickBot="1">
      <c r="A150" s="48" t="s">
        <v>108</v>
      </c>
      <c r="B150" s="49"/>
      <c r="C150" s="144"/>
      <c r="D150" s="148"/>
    </row>
    <row r="151" spans="2:4" ht="13.5" customHeight="1" hidden="1" outlineLevel="2" thickBot="1">
      <c r="B151" s="50" t="s">
        <v>100</v>
      </c>
      <c r="C151" s="51" t="s">
        <v>93</v>
      </c>
      <c r="D151" s="52" t="s">
        <v>19</v>
      </c>
    </row>
    <row r="152" spans="1:4" ht="12.75" customHeight="1" hidden="1" outlineLevel="2">
      <c r="A152" s="53">
        <v>1</v>
      </c>
      <c r="B152" s="19" t="s">
        <v>117</v>
      </c>
      <c r="C152" s="11" t="s">
        <v>32</v>
      </c>
      <c r="D152" s="21"/>
    </row>
    <row r="153" spans="1:4" ht="12.75" customHeight="1" hidden="1" outlineLevel="2">
      <c r="A153" s="56">
        <f>A152+1</f>
        <v>2</v>
      </c>
      <c r="B153" s="19" t="s">
        <v>117</v>
      </c>
      <c r="C153" s="12" t="s">
        <v>32</v>
      </c>
      <c r="D153" s="22"/>
    </row>
    <row r="154" spans="1:4" ht="13.5" customHeight="1" hidden="1" outlineLevel="2" thickBot="1">
      <c r="A154" s="57">
        <f>A153+1</f>
        <v>3</v>
      </c>
      <c r="B154" s="20" t="s">
        <v>117</v>
      </c>
      <c r="C154" s="88" t="s">
        <v>21</v>
      </c>
      <c r="D154" s="23"/>
    </row>
    <row r="155" ht="13.5" hidden="1" thickBot="1"/>
    <row r="156" spans="1:4" ht="16.5" hidden="1" collapsed="1" thickBot="1">
      <c r="A156" s="31" t="str">
        <f>DashBoard!M8</f>
        <v>User Defined 2</v>
      </c>
      <c r="B156" s="32"/>
      <c r="C156" s="33"/>
      <c r="D156" s="34" t="str">
        <f>IF(COUNTIF(B161:B163,"")&gt;0,"Pending Review",IF(COUNTIF(B161:B163,"Rejected")&gt;0,"Rejected",IF(COUNTIF(B161:B163,"Approved w/Conditions")&gt;0,"Approved w/Conditions",IF(OR(COUNTIF(B161:B163,"Approved")&gt;0,COUNTIF(B161:B163,"Not Applicable")&gt;0),"Approved","Pending Review"))))</f>
        <v>Approved</v>
      </c>
    </row>
    <row r="157" spans="1:4" ht="12.75" hidden="1" outlineLevel="1">
      <c r="A157" s="44" t="s">
        <v>106</v>
      </c>
      <c r="B157" s="45"/>
      <c r="C157" s="13"/>
      <c r="D157" s="29"/>
    </row>
    <row r="158" spans="1:4" ht="12.75" hidden="1" outlineLevel="1">
      <c r="A158" s="46" t="s">
        <v>107</v>
      </c>
      <c r="B158" s="47"/>
      <c r="C158" s="14"/>
      <c r="D158" s="30"/>
    </row>
    <row r="159" spans="1:4" ht="13.5" hidden="1" outlineLevel="1" collapsed="1" thickBot="1">
      <c r="A159" s="48" t="s">
        <v>108</v>
      </c>
      <c r="B159" s="49"/>
      <c r="C159" s="144"/>
      <c r="D159" s="148"/>
    </row>
    <row r="160" spans="2:4" ht="13.5" customHeight="1" hidden="1" outlineLevel="2" thickBot="1">
      <c r="B160" s="50" t="s">
        <v>100</v>
      </c>
      <c r="C160" s="51" t="s">
        <v>93</v>
      </c>
      <c r="D160" s="52" t="s">
        <v>19</v>
      </c>
    </row>
    <row r="161" spans="1:4" ht="12.75" customHeight="1" hidden="1" outlineLevel="2">
      <c r="A161" s="53">
        <v>1</v>
      </c>
      <c r="B161" s="19" t="s">
        <v>117</v>
      </c>
      <c r="C161" s="11" t="s">
        <v>32</v>
      </c>
      <c r="D161" s="21"/>
    </row>
    <row r="162" spans="1:4" ht="12.75" customHeight="1" hidden="1" outlineLevel="2">
      <c r="A162" s="56">
        <f>A161+1</f>
        <v>2</v>
      </c>
      <c r="B162" s="19" t="s">
        <v>117</v>
      </c>
      <c r="C162" s="12" t="s">
        <v>32</v>
      </c>
      <c r="D162" s="22"/>
    </row>
    <row r="163" spans="1:4" ht="13.5" customHeight="1" hidden="1" outlineLevel="2" thickBot="1">
      <c r="A163" s="57">
        <f>A162+1</f>
        <v>3</v>
      </c>
      <c r="B163" s="20" t="s">
        <v>117</v>
      </c>
      <c r="C163" s="88" t="s">
        <v>21</v>
      </c>
      <c r="D163" s="23"/>
    </row>
    <row r="164" ht="13.5" hidden="1" thickBot="1"/>
    <row r="165" spans="1:4" ht="16.5" hidden="1" collapsed="1" thickBot="1">
      <c r="A165" s="31" t="str">
        <f>DashBoard!N8</f>
        <v>User Defined 3</v>
      </c>
      <c r="B165" s="32"/>
      <c r="C165" s="33"/>
      <c r="D165" s="34" t="str">
        <f>IF(COUNTIF(B170:B172,"")&gt;0,"Pending Review",IF(COUNTIF(B170:B172,"Rejected")&gt;0,"Rejected",IF(COUNTIF(B170:B172,"Approved w/Conditions")&gt;0,"Approved w/Conditions",IF(OR(COUNTIF(B170:B172,"Approved")&gt;0,COUNTIF(B170:B172,"Not Applicable")&gt;0),"Approved","Pending Review"))))</f>
        <v>Approved</v>
      </c>
    </row>
    <row r="166" spans="1:4" ht="12.75" hidden="1" outlineLevel="1">
      <c r="A166" s="44" t="s">
        <v>106</v>
      </c>
      <c r="B166" s="45"/>
      <c r="C166" s="13"/>
      <c r="D166" s="29"/>
    </row>
    <row r="167" spans="1:4" ht="12.75" hidden="1" outlineLevel="1">
      <c r="A167" s="46" t="s">
        <v>107</v>
      </c>
      <c r="B167" s="47"/>
      <c r="C167" s="14"/>
      <c r="D167" s="30"/>
    </row>
    <row r="168" spans="1:4" ht="13.5" hidden="1" outlineLevel="1" collapsed="1" thickBot="1">
      <c r="A168" s="48" t="s">
        <v>108</v>
      </c>
      <c r="B168" s="49"/>
      <c r="C168" s="144"/>
      <c r="D168" s="148"/>
    </row>
    <row r="169" spans="2:4" ht="13.5" customHeight="1" hidden="1" outlineLevel="2" thickBot="1">
      <c r="B169" s="50" t="s">
        <v>100</v>
      </c>
      <c r="C169" s="51" t="s">
        <v>93</v>
      </c>
      <c r="D169" s="52" t="s">
        <v>19</v>
      </c>
    </row>
    <row r="170" spans="1:4" ht="12.75" customHeight="1" hidden="1" outlineLevel="2">
      <c r="A170" s="53">
        <v>1</v>
      </c>
      <c r="B170" s="19" t="s">
        <v>117</v>
      </c>
      <c r="C170" s="11" t="s">
        <v>32</v>
      </c>
      <c r="D170" s="21"/>
    </row>
    <row r="171" spans="1:4" ht="12.75" customHeight="1" hidden="1" outlineLevel="2">
      <c r="A171" s="56">
        <f>A170+1</f>
        <v>2</v>
      </c>
      <c r="B171" s="19" t="s">
        <v>117</v>
      </c>
      <c r="C171" s="12" t="s">
        <v>32</v>
      </c>
      <c r="D171" s="22"/>
    </row>
    <row r="172" spans="1:4" ht="13.5" customHeight="1" hidden="1" outlineLevel="2" thickBot="1">
      <c r="A172" s="57">
        <f>A171+1</f>
        <v>3</v>
      </c>
      <c r="B172" s="20" t="s">
        <v>117</v>
      </c>
      <c r="C172" s="88" t="s">
        <v>21</v>
      </c>
      <c r="D172" s="23"/>
    </row>
    <row r="173" ht="13.5" hidden="1" thickBot="1"/>
    <row r="174" spans="1:4" ht="16.5" hidden="1" collapsed="1" thickBot="1">
      <c r="A174" s="31" t="str">
        <f>DashBoard!O8</f>
        <v>User Defined 4</v>
      </c>
      <c r="B174" s="32"/>
      <c r="C174" s="33"/>
      <c r="D174" s="34" t="str">
        <f>IF(COUNTIF(B179:B181,"")&gt;0,"Pending Review",IF(COUNTIF(B179:B181,"Rejected")&gt;0,"Rejected",IF(COUNTIF(B179:B181,"Approved w/Conditions")&gt;0,"Approved w/Conditions",IF(OR(COUNTIF(B179:B181,"Approved")&gt;0,COUNTIF(B179:B181,"Not Applicable")&gt;0),"Approved","Pending Review"))))</f>
        <v>Approved</v>
      </c>
    </row>
    <row r="175" spans="1:4" ht="12.75" hidden="1" outlineLevel="1">
      <c r="A175" s="44" t="s">
        <v>106</v>
      </c>
      <c r="B175" s="45"/>
      <c r="C175" s="13"/>
      <c r="D175" s="29"/>
    </row>
    <row r="176" spans="1:4" ht="12.75" hidden="1" outlineLevel="1">
      <c r="A176" s="46" t="s">
        <v>107</v>
      </c>
      <c r="B176" s="47"/>
      <c r="C176" s="14"/>
      <c r="D176" s="30"/>
    </row>
    <row r="177" spans="1:4" ht="13.5" hidden="1" outlineLevel="1" collapsed="1" thickBot="1">
      <c r="A177" s="48" t="s">
        <v>108</v>
      </c>
      <c r="B177" s="49"/>
      <c r="C177" s="144"/>
      <c r="D177" s="148"/>
    </row>
    <row r="178" spans="2:4" ht="13.5" customHeight="1" hidden="1" outlineLevel="2" thickBot="1">
      <c r="B178" s="50" t="s">
        <v>100</v>
      </c>
      <c r="C178" s="51" t="s">
        <v>93</v>
      </c>
      <c r="D178" s="52" t="s">
        <v>19</v>
      </c>
    </row>
    <row r="179" spans="1:4" ht="12.75" customHeight="1" hidden="1" outlineLevel="2">
      <c r="A179" s="53">
        <v>1</v>
      </c>
      <c r="B179" s="19" t="s">
        <v>117</v>
      </c>
      <c r="C179" s="11" t="s">
        <v>32</v>
      </c>
      <c r="D179" s="21"/>
    </row>
    <row r="180" spans="1:4" ht="12.75" customHeight="1" hidden="1" outlineLevel="2">
      <c r="A180" s="56">
        <f>A179+1</f>
        <v>2</v>
      </c>
      <c r="B180" s="19" t="s">
        <v>117</v>
      </c>
      <c r="C180" s="12" t="s">
        <v>32</v>
      </c>
      <c r="D180" s="22"/>
    </row>
    <row r="181" spans="1:4" ht="13.5" customHeight="1" hidden="1" outlineLevel="2" thickBot="1">
      <c r="A181" s="57">
        <f>A180+1</f>
        <v>3</v>
      </c>
      <c r="B181" s="20" t="s">
        <v>117</v>
      </c>
      <c r="C181" s="88" t="s">
        <v>21</v>
      </c>
      <c r="D181" s="23"/>
    </row>
    <row r="182" ht="13.5" hidden="1" thickBot="1"/>
    <row r="183" spans="1:4" ht="16.5" hidden="1" collapsed="1" thickBot="1">
      <c r="A183" s="31" t="str">
        <f>DashBoard!P8</f>
        <v>User Defined 5</v>
      </c>
      <c r="B183" s="32"/>
      <c r="C183" s="33"/>
      <c r="D183" s="34" t="str">
        <f>IF(COUNTIF(B188:B190,"")&gt;0,"Pending Review",IF(COUNTIF(B188:B190,"Rejected")&gt;0,"Rejected",IF(COUNTIF(B188:B190,"Approved w/Conditions")&gt;0,"Approved w/Conditions",IF(OR(COUNTIF(B188:B190,"Approved")&gt;0,COUNTIF(B188:B190,"Not Applicable")&gt;0),"Approved","Pending Review"))))</f>
        <v>Approved</v>
      </c>
    </row>
    <row r="184" spans="1:4" ht="12.75" hidden="1" outlineLevel="1">
      <c r="A184" s="44" t="s">
        <v>106</v>
      </c>
      <c r="B184" s="45"/>
      <c r="C184" s="13"/>
      <c r="D184" s="29"/>
    </row>
    <row r="185" spans="1:4" ht="12.75" hidden="1" outlineLevel="1">
      <c r="A185" s="46" t="s">
        <v>107</v>
      </c>
      <c r="B185" s="47"/>
      <c r="C185" s="14"/>
      <c r="D185" s="30"/>
    </row>
    <row r="186" spans="1:4" ht="13.5" hidden="1" outlineLevel="1" collapsed="1" thickBot="1">
      <c r="A186" s="48" t="s">
        <v>108</v>
      </c>
      <c r="B186" s="49"/>
      <c r="C186" s="144"/>
      <c r="D186" s="148"/>
    </row>
    <row r="187" spans="2:4" ht="13.5" customHeight="1" hidden="1" outlineLevel="2" thickBot="1">
      <c r="B187" s="50" t="s">
        <v>100</v>
      </c>
      <c r="C187" s="51" t="s">
        <v>93</v>
      </c>
      <c r="D187" s="52" t="s">
        <v>19</v>
      </c>
    </row>
    <row r="188" spans="1:4" ht="12.75" customHeight="1" hidden="1" outlineLevel="2">
      <c r="A188" s="53">
        <v>1</v>
      </c>
      <c r="B188" s="19" t="s">
        <v>117</v>
      </c>
      <c r="C188" s="11" t="s">
        <v>32</v>
      </c>
      <c r="D188" s="21"/>
    </row>
    <row r="189" spans="1:4" ht="12.75" customHeight="1" hidden="1" outlineLevel="2">
      <c r="A189" s="56">
        <f>A188+1</f>
        <v>2</v>
      </c>
      <c r="B189" s="19" t="s">
        <v>117</v>
      </c>
      <c r="C189" s="12" t="s">
        <v>32</v>
      </c>
      <c r="D189" s="22"/>
    </row>
    <row r="190" spans="1:4" ht="13.5" customHeight="1" hidden="1" outlineLevel="2" thickBot="1">
      <c r="A190" s="57">
        <f>A189+1</f>
        <v>3</v>
      </c>
      <c r="B190" s="20" t="s">
        <v>117</v>
      </c>
      <c r="C190" s="88" t="s">
        <v>21</v>
      </c>
      <c r="D190" s="23"/>
    </row>
    <row r="191" ht="12.75" hidden="1"/>
  </sheetData>
  <mergeCells count="18">
    <mergeCell ref="C186:D186"/>
    <mergeCell ref="C150:D150"/>
    <mergeCell ref="C159:D159"/>
    <mergeCell ref="C168:D168"/>
    <mergeCell ref="C177:D177"/>
    <mergeCell ref="C141:D141"/>
    <mergeCell ref="C91:D91"/>
    <mergeCell ref="C101:D101"/>
    <mergeCell ref="C113:D113"/>
    <mergeCell ref="C126:D126"/>
    <mergeCell ref="C50:D50"/>
    <mergeCell ref="C63:D63"/>
    <mergeCell ref="C72:D72"/>
    <mergeCell ref="C81:D81"/>
    <mergeCell ref="C8:D8"/>
    <mergeCell ref="C14:D14"/>
    <mergeCell ref="C27:D27"/>
    <mergeCell ref="C36:D36"/>
  </mergeCells>
  <conditionalFormatting sqref="B115:B121 B103:B108 B93:B96 B74:B76 B65:B67 B83:B86 B143:B145 B128:B136 B152:B154 B161:B163 B170:B172 B179:B181 B188:B190 B52:B58 B29:B31 B38:B45 B16:B22">
    <cfRule type="cellIs" priority="1" dxfId="3" operator="equal" stopIfTrue="1">
      <formula>"Approved"</formula>
    </cfRule>
    <cfRule type="cellIs" priority="2" dxfId="4" operator="equal" stopIfTrue="1">
      <formula>"Approved w/Conditions"</formula>
    </cfRule>
    <cfRule type="cellIs" priority="3" dxfId="5" operator="equal" stopIfTrue="1">
      <formula>"Rejected"</formula>
    </cfRule>
  </conditionalFormatting>
  <conditionalFormatting sqref="D123 D110 D98 D88 D78 D69 D60 D138 D147 D156 D165 D174 D183 D47 D33 D24 D11">
    <cfRule type="cellIs" priority="4" dxfId="6" operator="equal" stopIfTrue="1">
      <formula>"Approved"</formula>
    </cfRule>
    <cfRule type="cellIs" priority="5" dxfId="7" operator="equal" stopIfTrue="1">
      <formula>"Approved w/Conditions"</formula>
    </cfRule>
    <cfRule type="cellIs" priority="6" dxfId="8" operator="equal" stopIfTrue="1">
      <formula>"Rejected"</formula>
    </cfRule>
  </conditionalFormatting>
  <conditionalFormatting sqref="C7">
    <cfRule type="cellIs" priority="7" dxfId="9" operator="equal" stopIfTrue="1">
      <formula>"Approved"</formula>
    </cfRule>
    <cfRule type="cellIs" priority="8" dxfId="10" operator="equal" stopIfTrue="1">
      <formula>"Approved w/Conditions"</formula>
    </cfRule>
    <cfRule type="cellIs" priority="9" dxfId="11" operator="equal" stopIfTrue="1">
      <formula>"Rejected"</formula>
    </cfRule>
  </conditionalFormatting>
  <dataValidations count="1">
    <dataValidation type="list" allowBlank="1" showInputMessage="1" showErrorMessage="1" sqref="B103:B108 B65:B67 B74:B76 B93:B96 B143:B145 B83:B86 B115:B121 B128:B136 B179:B181 B170:B172 B161:B163 B152:B154 B188:B190 B16:B22 B52:B58 B38:B45 B29:B31">
      <formula1>Approval_List</formula1>
    </dataValidation>
  </dataValidations>
  <printOptions/>
  <pageMargins left="0.5" right="0.5" top="0.75" bottom="0.75"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outlinePr summaryBelow="0" summaryRight="0"/>
  </sheetPr>
  <dimension ref="A1:D178"/>
  <sheetViews>
    <sheetView showGridLines="0" workbookViewId="0" topLeftCell="A1">
      <pane ySplit="10" topLeftCell="BM11" activePane="bottomLeft" state="frozen"/>
      <selection pane="topLeft" activeCell="A1" sqref="A1"/>
      <selection pane="bottomLeft" activeCell="A1" sqref="A1"/>
    </sheetView>
  </sheetViews>
  <sheetFormatPr defaultColWidth="9.140625" defaultRowHeight="12.75" outlineLevelRow="2"/>
  <cols>
    <col min="1" max="1" width="3.00390625" style="7" customWidth="1"/>
    <col min="2" max="2" width="23.140625" style="7" customWidth="1"/>
    <col min="3" max="3" width="50.28125" style="7" customWidth="1"/>
    <col min="4" max="4" width="50.28125" style="8" customWidth="1"/>
    <col min="5" max="16384" width="9.140625" style="7" customWidth="1"/>
  </cols>
  <sheetData>
    <row r="1" spans="1:4" ht="18.75" thickBot="1">
      <c r="A1" s="3" t="s">
        <v>265</v>
      </c>
      <c r="B1" s="4"/>
      <c r="C1" s="5"/>
      <c r="D1" s="6"/>
    </row>
    <row r="2" spans="1:4" ht="12.75">
      <c r="A2" s="44" t="str">
        <f>DashBoard!A2</f>
        <v>Project Name</v>
      </c>
      <c r="B2" s="60"/>
      <c r="C2" s="37" t="str">
        <f>DashBoard!B2</f>
        <v>&lt;Project Name&gt;</v>
      </c>
      <c r="D2" s="15"/>
    </row>
    <row r="3" spans="1:4" ht="12.75">
      <c r="A3" s="46" t="str">
        <f>DashBoard!A3</f>
        <v>Business Owner</v>
      </c>
      <c r="B3" s="61"/>
      <c r="C3" s="38" t="str">
        <f>DashBoard!B3</f>
        <v>&lt;Business Owner&gt;</v>
      </c>
      <c r="D3" s="16"/>
    </row>
    <row r="4" spans="1:4" ht="12.75">
      <c r="A4" s="46" t="str">
        <f>DashBoard!A4</f>
        <v>Project Manager</v>
      </c>
      <c r="B4" s="61"/>
      <c r="C4" s="38" t="str">
        <f>DashBoard!B4</f>
        <v>&lt;Project Manager&gt;</v>
      </c>
      <c r="D4" s="17"/>
    </row>
    <row r="5" spans="1:4" ht="12.75">
      <c r="A5" s="46" t="str">
        <f>DashBoard!A5</f>
        <v>Primary Contact</v>
      </c>
      <c r="B5" s="61"/>
      <c r="C5" s="38" t="str">
        <f>DashBoard!B5</f>
        <v>&lt;Primary Contact Phone/Email&gt;</v>
      </c>
      <c r="D5" s="17"/>
    </row>
    <row r="6" spans="1:4" ht="12.75">
      <c r="A6" s="46" t="str">
        <f>DashBoard!A6</f>
        <v>Current Phase</v>
      </c>
      <c r="B6" s="61"/>
      <c r="C6" s="38" t="str">
        <f>DashBoard!B6</f>
        <v>Initiation Phase</v>
      </c>
      <c r="D6" s="17"/>
    </row>
    <row r="7" spans="1:4" ht="12.75">
      <c r="A7" s="46" t="str">
        <f>Initiation!A7</f>
        <v>Overall Review Status</v>
      </c>
      <c r="B7" s="61"/>
      <c r="C7" s="39" t="str">
        <f>IF(COUNTIF(D:D,"Pending Review")&gt;0,"Pending Review",IF(COUNTIF(D:D,"Rejected")&gt;0,"Rejected",IF(COUNTIF(D:D,"Approved w/Conditions")&gt;0,"Approved w/Conditions",IF(COUNTIF(D:D,"Approved")&gt;0,"Approved","Pending Review"))))</f>
        <v>Pending Review</v>
      </c>
      <c r="D7" s="17"/>
    </row>
    <row r="8" spans="1:4" ht="13.5" thickBot="1">
      <c r="A8" s="48" t="str">
        <f>Initiation!A8</f>
        <v>Overall Review Comments</v>
      </c>
      <c r="B8" s="62"/>
      <c r="C8" s="146"/>
      <c r="D8" s="147"/>
    </row>
    <row r="9" ht="13.5" thickBot="1"/>
    <row r="10" ht="16.5" thickBot="1">
      <c r="D10" s="24" t="str">
        <f>Initiation!D10</f>
        <v>STATUS</v>
      </c>
    </row>
    <row r="11" spans="1:4" ht="16.5" collapsed="1" thickBot="1">
      <c r="A11" s="31" t="str">
        <f>DashBoard!C8</f>
        <v>Acquisitions</v>
      </c>
      <c r="B11" s="32"/>
      <c r="C11" s="33"/>
      <c r="D11" s="34" t="str">
        <f>IF(COUNTIF(B16:B18,"")&gt;0,"Pending Review",IF(COUNTIF(B16:B18,"Rejected")&gt;0,"Rejected",IF(COUNTIF(B16:B18,"Approved w/Conditions")&gt;0,"Approved w/Conditions",IF(OR(COUNTIF(B16:B18,"Approved")&gt;0,COUNTIF(B16:B18,"Not Applicable")&gt;0),"Approved","Pending Review"))))</f>
        <v>Pending Review</v>
      </c>
    </row>
    <row r="12" spans="1:4" ht="12.75" hidden="1" outlineLevel="1">
      <c r="A12" s="44" t="str">
        <f>Initiation!A12</f>
        <v>Review Date</v>
      </c>
      <c r="B12" s="45"/>
      <c r="C12" s="27"/>
      <c r="D12" s="25"/>
    </row>
    <row r="13" spans="1:4" ht="12.75" hidden="1" outlineLevel="1">
      <c r="A13" s="46" t="str">
        <f>Initiation!A13</f>
        <v>Reviewer Name</v>
      </c>
      <c r="B13" s="47"/>
      <c r="C13" s="28"/>
      <c r="D13" s="26"/>
    </row>
    <row r="14" spans="1:4" ht="13.5" hidden="1" outlineLevel="1" collapsed="1" thickBot="1">
      <c r="A14" s="48" t="str">
        <f>Initiation!A14</f>
        <v>Reviewer Comments</v>
      </c>
      <c r="B14" s="49"/>
      <c r="C14" s="144"/>
      <c r="D14" s="145"/>
    </row>
    <row r="15" spans="2:4" ht="13.5" hidden="1" outlineLevel="2" thickBot="1">
      <c r="B15" s="50" t="str">
        <f>Initiation!B15</f>
        <v>Status</v>
      </c>
      <c r="C15" s="51" t="str">
        <f>Initiation!C15</f>
        <v>Question</v>
      </c>
      <c r="D15" s="52" t="str">
        <f>Initiation!D15</f>
        <v>Explanation</v>
      </c>
    </row>
    <row r="16" spans="1:4" ht="51" hidden="1" outlineLevel="2">
      <c r="A16" s="53">
        <v>1</v>
      </c>
      <c r="B16" s="18"/>
      <c r="C16" s="9" t="s">
        <v>274</v>
      </c>
      <c r="D16" s="21"/>
    </row>
    <row r="17" spans="1:4" ht="12.75" hidden="1" outlineLevel="2">
      <c r="A17" s="54">
        <f>A16+1</f>
        <v>2</v>
      </c>
      <c r="B17" s="19"/>
      <c r="C17" s="10" t="s">
        <v>99</v>
      </c>
      <c r="D17" s="43"/>
    </row>
    <row r="18" spans="1:4" ht="13.5" hidden="1" outlineLevel="2" thickBot="1">
      <c r="A18" s="55">
        <f>A17+1</f>
        <v>3</v>
      </c>
      <c r="B18" s="20" t="s">
        <v>117</v>
      </c>
      <c r="C18" s="88" t="s">
        <v>21</v>
      </c>
      <c r="D18" s="23"/>
    </row>
    <row r="19" ht="13.5" thickBot="1"/>
    <row r="20" spans="1:4" ht="16.5" collapsed="1" thickBot="1">
      <c r="A20" s="31" t="str">
        <f>DashBoard!D8</f>
        <v>Budget</v>
      </c>
      <c r="B20" s="32"/>
      <c r="C20" s="33"/>
      <c r="D20" s="34" t="str">
        <f>IF(COUNTIF(B25:B27,"")&gt;0,"Pending Review",IF(COUNTIF(B25:B27,"Rejected")&gt;0,"Rejected",IF(COUNTIF(B25:B27,"Approved w/Conditions")&gt;0,"Approved w/Conditions",IF(OR(COUNTIF(B25:B27,"Approved")&gt;0,COUNTIF(B25:B27,"Not Applicable")&gt;0),"Approved","Pending Review"))))</f>
        <v>Pending Review</v>
      </c>
    </row>
    <row r="21" spans="1:4" ht="12.75" hidden="1" outlineLevel="1">
      <c r="A21" s="44" t="str">
        <f>Initiation!A12</f>
        <v>Review Date</v>
      </c>
      <c r="B21" s="45"/>
      <c r="C21" s="13"/>
      <c r="D21" s="29"/>
    </row>
    <row r="22" spans="1:4" ht="12.75" hidden="1" outlineLevel="1">
      <c r="A22" s="46" t="str">
        <f>Initiation!A13</f>
        <v>Reviewer Name</v>
      </c>
      <c r="B22" s="58"/>
      <c r="C22" s="14"/>
      <c r="D22" s="30"/>
    </row>
    <row r="23" spans="1:4" ht="13.5" hidden="1" outlineLevel="1" collapsed="1" thickBot="1">
      <c r="A23" s="48" t="str">
        <f>Initiation!A14</f>
        <v>Reviewer Comments</v>
      </c>
      <c r="B23" s="59"/>
      <c r="C23" s="144"/>
      <c r="D23" s="145"/>
    </row>
    <row r="24" spans="2:4" ht="13.5" hidden="1" outlineLevel="2" thickBot="1">
      <c r="B24" s="50" t="str">
        <f>Initiation!B15</f>
        <v>Status</v>
      </c>
      <c r="C24" s="51" t="str">
        <f>Initiation!C15</f>
        <v>Question</v>
      </c>
      <c r="D24" s="52" t="str">
        <f>Initiation!D15</f>
        <v>Explanation</v>
      </c>
    </row>
    <row r="25" spans="1:4" ht="51" hidden="1" outlineLevel="2">
      <c r="A25" s="53">
        <v>1</v>
      </c>
      <c r="B25" s="18"/>
      <c r="C25" s="9" t="s">
        <v>274</v>
      </c>
      <c r="D25" s="21"/>
    </row>
    <row r="26" spans="1:4" ht="12.75" hidden="1" outlineLevel="2">
      <c r="A26" s="54">
        <f>A25+1</f>
        <v>2</v>
      </c>
      <c r="B26" s="19"/>
      <c r="C26" s="10" t="s">
        <v>99</v>
      </c>
      <c r="D26" s="43"/>
    </row>
    <row r="27" spans="1:4" ht="13.5" hidden="1" outlineLevel="2" thickBot="1">
      <c r="A27" s="55">
        <f>A26+1</f>
        <v>3</v>
      </c>
      <c r="B27" s="20" t="s">
        <v>117</v>
      </c>
      <c r="C27" s="88" t="s">
        <v>21</v>
      </c>
      <c r="D27" s="23"/>
    </row>
    <row r="28" ht="13.5" thickBot="1"/>
    <row r="29" spans="1:4" ht="16.5" collapsed="1" thickBot="1">
      <c r="A29" s="31" t="str">
        <f>DashBoard!E8</f>
        <v>CPIC</v>
      </c>
      <c r="B29" s="32"/>
      <c r="C29" s="33"/>
      <c r="D29" s="34" t="str">
        <f>IF(COUNTIF(B34:B38,"")&gt;0,"Pending Review",IF(COUNTIF(B34:B38,"Rejected")&gt;0,"Rejected",IF(COUNTIF(B34:B38,"Approved w/Conditions")&gt;0,"Approved w/Conditions",IF(OR(COUNTIF(B34:B38,"Approved")&gt;0,COUNTIF(B34:B38,"Not Applicable")&gt;0),"Approved","Pending Review"))))</f>
        <v>Pending Review</v>
      </c>
    </row>
    <row r="30" spans="1:4" ht="12.75" hidden="1" outlineLevel="1">
      <c r="A30" s="44" t="str">
        <f>Initiation!A12</f>
        <v>Review Date</v>
      </c>
      <c r="B30" s="45"/>
      <c r="C30" s="13"/>
      <c r="D30" s="29"/>
    </row>
    <row r="31" spans="1:4" ht="12.75" hidden="1" outlineLevel="1">
      <c r="A31" s="46" t="str">
        <f>Initiation!A13</f>
        <v>Reviewer Name</v>
      </c>
      <c r="B31" s="47"/>
      <c r="C31" s="14"/>
      <c r="D31" s="30"/>
    </row>
    <row r="32" spans="1:4" ht="13.5" hidden="1" outlineLevel="1" collapsed="1" thickBot="1">
      <c r="A32" s="48" t="str">
        <f>Initiation!A14</f>
        <v>Reviewer Comments</v>
      </c>
      <c r="B32" s="49"/>
      <c r="C32" s="144"/>
      <c r="D32" s="145"/>
    </row>
    <row r="33" spans="2:4" ht="13.5" hidden="1" outlineLevel="2" thickBot="1">
      <c r="B33" s="50" t="str">
        <f>Initiation!B15</f>
        <v>Status</v>
      </c>
      <c r="C33" s="51" t="str">
        <f>Initiation!C15</f>
        <v>Question</v>
      </c>
      <c r="D33" s="52" t="str">
        <f>Initiation!D15</f>
        <v>Explanation</v>
      </c>
    </row>
    <row r="34" spans="1:4" ht="25.5" hidden="1" outlineLevel="2">
      <c r="A34" s="53">
        <v>1</v>
      </c>
      <c r="B34" s="63"/>
      <c r="C34" s="9" t="s">
        <v>267</v>
      </c>
      <c r="D34" s="21"/>
    </row>
    <row r="35" spans="1:4" ht="51" hidden="1" outlineLevel="2">
      <c r="A35" s="56">
        <f>A34+1</f>
        <v>2</v>
      </c>
      <c r="B35" s="65"/>
      <c r="C35" s="42" t="s">
        <v>274</v>
      </c>
      <c r="D35" s="43"/>
    </row>
    <row r="36" spans="1:4" ht="51" hidden="1" outlineLevel="2">
      <c r="A36" s="56">
        <f>A35+1</f>
        <v>3</v>
      </c>
      <c r="B36" s="65"/>
      <c r="C36" s="42" t="s">
        <v>277</v>
      </c>
      <c r="D36" s="43"/>
    </row>
    <row r="37" spans="1:4" ht="12.75" hidden="1" outlineLevel="2">
      <c r="A37" s="56">
        <f>A36+1</f>
        <v>4</v>
      </c>
      <c r="B37" s="19"/>
      <c r="C37" s="10" t="s">
        <v>99</v>
      </c>
      <c r="D37" s="90"/>
    </row>
    <row r="38" spans="1:4" ht="13.5" hidden="1" outlineLevel="2" thickBot="1">
      <c r="A38" s="57">
        <f>A37+1</f>
        <v>5</v>
      </c>
      <c r="B38" s="20" t="s">
        <v>117</v>
      </c>
      <c r="C38" s="88" t="s">
        <v>21</v>
      </c>
      <c r="D38" s="23"/>
    </row>
    <row r="39" ht="13.5" thickBot="1"/>
    <row r="40" spans="1:4" ht="16.5" collapsed="1" thickBot="1">
      <c r="A40" s="31" t="str">
        <f>DashBoard!F8</f>
        <v>Enterprise Architecture</v>
      </c>
      <c r="B40" s="32"/>
      <c r="C40" s="33"/>
      <c r="D40" s="34" t="str">
        <f>IF(COUNTIF(B45:B50,"")&gt;0,"Pending Review",IF(COUNTIF(B45:B50,"Rejected")&gt;0,"Rejected",IF(COUNTIF(B45:B50,"Approved w/Conditions")&gt;0,"Approved w/Conditions",IF(OR(COUNTIF(B45:B50,"Approved")&gt;0,COUNTIF(B45:B50,"Not Applicable")&gt;0),"Approved","Pending Review"))))</f>
        <v>Pending Review</v>
      </c>
    </row>
    <row r="41" spans="1:4" ht="12.75" hidden="1" outlineLevel="1">
      <c r="A41" s="44" t="str">
        <f>Initiation!A12</f>
        <v>Review Date</v>
      </c>
      <c r="B41" s="45"/>
      <c r="C41" s="13"/>
      <c r="D41" s="29"/>
    </row>
    <row r="42" spans="1:4" ht="12.75" hidden="1" outlineLevel="1">
      <c r="A42" s="46" t="str">
        <f>Initiation!A13</f>
        <v>Reviewer Name</v>
      </c>
      <c r="B42" s="47"/>
      <c r="C42" s="14"/>
      <c r="D42" s="30"/>
    </row>
    <row r="43" spans="1:4" ht="13.5" hidden="1" outlineLevel="1" collapsed="1" thickBot="1">
      <c r="A43" s="48" t="str">
        <f>Initiation!A14</f>
        <v>Reviewer Comments</v>
      </c>
      <c r="B43" s="49"/>
      <c r="C43" s="144"/>
      <c r="D43" s="145"/>
    </row>
    <row r="44" spans="2:4" ht="13.5" hidden="1" outlineLevel="2" thickBot="1">
      <c r="B44" s="50" t="str">
        <f>Initiation!B15</f>
        <v>Status</v>
      </c>
      <c r="C44" s="51" t="str">
        <f>Initiation!C15</f>
        <v>Question</v>
      </c>
      <c r="D44" s="52" t="str">
        <f>Initiation!D15</f>
        <v>Explanation</v>
      </c>
    </row>
    <row r="45" spans="1:4" ht="25.5" hidden="1" outlineLevel="2">
      <c r="A45" s="53">
        <v>1</v>
      </c>
      <c r="B45" s="18"/>
      <c r="C45" s="9" t="s">
        <v>266</v>
      </c>
      <c r="D45" s="21"/>
    </row>
    <row r="46" spans="1:4" ht="25.5" hidden="1" outlineLevel="2">
      <c r="A46" s="54">
        <f>A45+1</f>
        <v>2</v>
      </c>
      <c r="B46" s="41"/>
      <c r="C46" s="42" t="s">
        <v>267</v>
      </c>
      <c r="D46" s="43"/>
    </row>
    <row r="47" spans="1:4" ht="38.25" hidden="1" outlineLevel="2">
      <c r="A47" s="54">
        <f>A46+1</f>
        <v>3</v>
      </c>
      <c r="B47" s="41"/>
      <c r="C47" s="42" t="s">
        <v>268</v>
      </c>
      <c r="D47" s="43"/>
    </row>
    <row r="48" spans="1:4" ht="25.5" hidden="1" outlineLevel="2">
      <c r="A48" s="54">
        <f>A47+1</f>
        <v>4</v>
      </c>
      <c r="B48" s="19"/>
      <c r="C48" s="10" t="s">
        <v>269</v>
      </c>
      <c r="D48" s="22"/>
    </row>
    <row r="49" spans="1:4" ht="12.75" hidden="1" outlineLevel="2">
      <c r="A49" s="56">
        <f>A48+1</f>
        <v>5</v>
      </c>
      <c r="B49" s="19"/>
      <c r="C49" s="10" t="s">
        <v>99</v>
      </c>
      <c r="D49" s="87"/>
    </row>
    <row r="50" spans="1:4" ht="13.5" hidden="1" outlineLevel="2" thickBot="1">
      <c r="A50" s="55">
        <f>A49+1</f>
        <v>6</v>
      </c>
      <c r="B50" s="20" t="s">
        <v>117</v>
      </c>
      <c r="C50" s="88" t="s">
        <v>21</v>
      </c>
      <c r="D50" s="23"/>
    </row>
    <row r="51" ht="13.5" thickBot="1"/>
    <row r="52" spans="1:4" ht="16.5" collapsed="1" thickBot="1">
      <c r="A52" s="31" t="str">
        <f>DashBoard!G8</f>
        <v>Finance</v>
      </c>
      <c r="B52" s="32"/>
      <c r="C52" s="33"/>
      <c r="D52" s="34" t="str">
        <f>IF(COUNTIF(B57:B59,"")&gt;0,"Pending Review",IF(COUNTIF(B57:B59,"Rejected")&gt;0,"Rejected",IF(COUNTIF(B57:B59,"Approved w/Conditions")&gt;0,"Approved w/Conditions",IF(OR(COUNTIF(B57:B59,"Approved")&gt;0,COUNTIF(B57:B59,"Not Applicable")&gt;0),"Approved","Pending Review"))))</f>
        <v>Pending Review</v>
      </c>
    </row>
    <row r="53" spans="1:4" ht="12.75" hidden="1" outlineLevel="1">
      <c r="A53" s="44" t="str">
        <f>Initiation!A12</f>
        <v>Review Date</v>
      </c>
      <c r="B53" s="45"/>
      <c r="C53" s="13"/>
      <c r="D53" s="29"/>
    </row>
    <row r="54" spans="1:4" ht="12.75" hidden="1" outlineLevel="1">
      <c r="A54" s="46" t="str">
        <f>Initiation!A13</f>
        <v>Reviewer Name</v>
      </c>
      <c r="B54" s="47"/>
      <c r="C54" s="14"/>
      <c r="D54" s="30"/>
    </row>
    <row r="55" spans="1:4" ht="13.5" hidden="1" outlineLevel="1" collapsed="1" thickBot="1">
      <c r="A55" s="48" t="str">
        <f>Initiation!A14</f>
        <v>Reviewer Comments</v>
      </c>
      <c r="B55" s="49"/>
      <c r="C55" s="144"/>
      <c r="D55" s="145"/>
    </row>
    <row r="56" spans="2:4" ht="13.5" hidden="1" outlineLevel="2" thickBot="1">
      <c r="B56" s="50" t="str">
        <f>Initiation!B15</f>
        <v>Status</v>
      </c>
      <c r="C56" s="51" t="str">
        <f>Initiation!C15</f>
        <v>Question</v>
      </c>
      <c r="D56" s="52" t="str">
        <f>Initiation!D15</f>
        <v>Explanation</v>
      </c>
    </row>
    <row r="57" spans="1:4" ht="51" hidden="1" outlineLevel="2">
      <c r="A57" s="53">
        <v>1</v>
      </c>
      <c r="B57" s="18"/>
      <c r="C57" s="9" t="s">
        <v>274</v>
      </c>
      <c r="D57" s="21"/>
    </row>
    <row r="58" spans="1:4" ht="12.75" hidden="1" outlineLevel="2">
      <c r="A58" s="56">
        <f>A57+1</f>
        <v>2</v>
      </c>
      <c r="B58" s="19"/>
      <c r="C58" s="10" t="s">
        <v>99</v>
      </c>
      <c r="D58" s="22"/>
    </row>
    <row r="59" spans="1:4" ht="13.5" hidden="1" outlineLevel="2" thickBot="1">
      <c r="A59" s="57">
        <f>A58+1</f>
        <v>3</v>
      </c>
      <c r="B59" s="20" t="s">
        <v>117</v>
      </c>
      <c r="C59" s="88" t="s">
        <v>21</v>
      </c>
      <c r="D59" s="23"/>
    </row>
    <row r="60" ht="13.5" thickBot="1"/>
    <row r="61" spans="1:4" ht="16.5" collapsed="1" thickBot="1">
      <c r="A61" s="31" t="str">
        <f>DashBoard!H8</f>
        <v>Human Resources</v>
      </c>
      <c r="B61" s="32"/>
      <c r="C61" s="33"/>
      <c r="D61" s="34" t="str">
        <f>IF(COUNTIF(B66:B68,"")&gt;0,"Pending Review",IF(COUNTIF(B66:B68,"Rejected")&gt;0,"Rejected",IF(COUNTIF(B66:B68,"Approved w/Conditions")&gt;0,"Approved w/Conditions",IF(OR(COUNTIF(B66:B68,"Approved")&gt;0,COUNTIF(B66:B68,"Not Applicable")&gt;0),"Approved","Pending Review"))))</f>
        <v>Pending Review</v>
      </c>
    </row>
    <row r="62" spans="1:4" ht="12.75" hidden="1" outlineLevel="1">
      <c r="A62" s="44" t="str">
        <f>Initiation!A12</f>
        <v>Review Date</v>
      </c>
      <c r="B62" s="45"/>
      <c r="C62" s="13"/>
      <c r="D62" s="29"/>
    </row>
    <row r="63" spans="1:4" ht="12.75" hidden="1" outlineLevel="1">
      <c r="A63" s="46" t="str">
        <f>Initiation!A13</f>
        <v>Reviewer Name</v>
      </c>
      <c r="B63" s="47"/>
      <c r="C63" s="14"/>
      <c r="D63" s="30"/>
    </row>
    <row r="64" spans="1:4" ht="13.5" hidden="1" outlineLevel="1" collapsed="1" thickBot="1">
      <c r="A64" s="48" t="str">
        <f>Initiation!A14</f>
        <v>Reviewer Comments</v>
      </c>
      <c r="B64" s="49"/>
      <c r="C64" s="144"/>
      <c r="D64" s="145"/>
    </row>
    <row r="65" spans="2:4" ht="13.5" hidden="1" outlineLevel="2" thickBot="1">
      <c r="B65" s="50" t="str">
        <f>Initiation!B15</f>
        <v>Status</v>
      </c>
      <c r="C65" s="51" t="str">
        <f>Initiation!C15</f>
        <v>Question</v>
      </c>
      <c r="D65" s="52" t="str">
        <f>Initiation!D15</f>
        <v>Explanation</v>
      </c>
    </row>
    <row r="66" spans="1:4" ht="63.75" hidden="1" outlineLevel="2">
      <c r="A66" s="54">
        <v>1</v>
      </c>
      <c r="B66" s="63"/>
      <c r="C66" s="9" t="s">
        <v>275</v>
      </c>
      <c r="D66" s="21"/>
    </row>
    <row r="67" spans="1:4" ht="12.75" hidden="1" outlineLevel="2">
      <c r="A67" s="54">
        <f>A66+1</f>
        <v>2</v>
      </c>
      <c r="B67" s="19"/>
      <c r="C67" s="10" t="s">
        <v>99</v>
      </c>
      <c r="D67" s="43"/>
    </row>
    <row r="68" spans="1:4" ht="13.5" hidden="1" outlineLevel="2" thickBot="1">
      <c r="A68" s="55">
        <f>A67+1</f>
        <v>3</v>
      </c>
      <c r="B68" s="20" t="s">
        <v>117</v>
      </c>
      <c r="C68" s="88" t="s">
        <v>21</v>
      </c>
      <c r="D68" s="23"/>
    </row>
    <row r="69" ht="13.5" thickBot="1"/>
    <row r="70" spans="1:4" ht="16.5" collapsed="1" thickBot="1">
      <c r="A70" s="31" t="str">
        <f>DashBoard!I8</f>
        <v>Performance</v>
      </c>
      <c r="B70" s="32"/>
      <c r="C70" s="33"/>
      <c r="D70" s="34" t="str">
        <f>IF(COUNTIF(B75:B82,"")&gt;0,"Pending Review",IF(COUNTIF(B75:B82,"Rejected")&gt;0,"Rejected",IF(COUNTIF(B75:B82,"Approved w/Conditions")&gt;0,"Approved w/Conditions",IF(OR(COUNTIF(B75:B82,"Approved")&gt;0,COUNTIF(B75:B82,"Not Applicable")&gt;0),"Approved","Pending Review"))))</f>
        <v>Pending Review</v>
      </c>
    </row>
    <row r="71" spans="1:4" ht="12.75" hidden="1" outlineLevel="1">
      <c r="A71" s="44" t="str">
        <f>Initiation!A12</f>
        <v>Review Date</v>
      </c>
      <c r="B71" s="45"/>
      <c r="C71" s="13"/>
      <c r="D71" s="29"/>
    </row>
    <row r="72" spans="1:4" ht="12.75" hidden="1" outlineLevel="1">
      <c r="A72" s="46" t="str">
        <f>Initiation!A13</f>
        <v>Reviewer Name</v>
      </c>
      <c r="B72" s="47"/>
      <c r="C72" s="14"/>
      <c r="D72" s="30"/>
    </row>
    <row r="73" spans="1:4" ht="13.5" hidden="1" outlineLevel="1" collapsed="1" thickBot="1">
      <c r="A73" s="48" t="str">
        <f>Initiation!A14</f>
        <v>Reviewer Comments</v>
      </c>
      <c r="B73" s="49"/>
      <c r="C73" s="144"/>
      <c r="D73" s="145"/>
    </row>
    <row r="74" spans="2:4" ht="13.5" hidden="1" outlineLevel="2" thickBot="1">
      <c r="B74" s="50" t="str">
        <f>Initiation!B15</f>
        <v>Status</v>
      </c>
      <c r="C74" s="51" t="str">
        <f>Initiation!C15</f>
        <v>Question</v>
      </c>
      <c r="D74" s="52" t="str">
        <f>Initiation!D15</f>
        <v>Explanation</v>
      </c>
    </row>
    <row r="75" spans="1:4" ht="25.5" hidden="1" outlineLevel="2">
      <c r="A75" s="53">
        <v>1</v>
      </c>
      <c r="B75" s="63"/>
      <c r="C75" s="9" t="s">
        <v>278</v>
      </c>
      <c r="D75" s="21"/>
    </row>
    <row r="76" spans="1:4" ht="12.75" hidden="1" outlineLevel="2">
      <c r="A76" s="56">
        <f aca="true" t="shared" si="0" ref="A76:A82">A75+1</f>
        <v>2</v>
      </c>
      <c r="B76" s="65"/>
      <c r="C76" s="42" t="s">
        <v>279</v>
      </c>
      <c r="D76" s="43"/>
    </row>
    <row r="77" spans="1:4" ht="12.75" hidden="1" outlineLevel="2">
      <c r="A77" s="56">
        <f t="shared" si="0"/>
        <v>3</v>
      </c>
      <c r="B77" s="65"/>
      <c r="C77" s="42" t="s">
        <v>280</v>
      </c>
      <c r="D77" s="43"/>
    </row>
    <row r="78" spans="1:4" ht="25.5" hidden="1" outlineLevel="2">
      <c r="A78" s="56">
        <f t="shared" si="0"/>
        <v>4</v>
      </c>
      <c r="B78" s="65"/>
      <c r="C78" s="42" t="s">
        <v>266</v>
      </c>
      <c r="D78" s="43"/>
    </row>
    <row r="79" spans="1:4" ht="25.5" hidden="1" outlineLevel="2">
      <c r="A79" s="56">
        <f t="shared" si="0"/>
        <v>5</v>
      </c>
      <c r="B79" s="65"/>
      <c r="C79" s="42" t="s">
        <v>281</v>
      </c>
      <c r="D79" s="43"/>
    </row>
    <row r="80" spans="1:4" ht="25.5" hidden="1" outlineLevel="2">
      <c r="A80" s="56">
        <f t="shared" si="0"/>
        <v>6</v>
      </c>
      <c r="B80" s="65"/>
      <c r="C80" s="42" t="s">
        <v>267</v>
      </c>
      <c r="D80" s="43"/>
    </row>
    <row r="81" spans="1:4" ht="12.75" hidden="1" outlineLevel="2">
      <c r="A81" s="56">
        <f t="shared" si="0"/>
        <v>7</v>
      </c>
      <c r="B81" s="19"/>
      <c r="C81" s="10" t="s">
        <v>99</v>
      </c>
      <c r="D81" s="90"/>
    </row>
    <row r="82" spans="1:4" ht="13.5" hidden="1" outlineLevel="2" thickBot="1">
      <c r="A82" s="57">
        <f t="shared" si="0"/>
        <v>8</v>
      </c>
      <c r="B82" s="20" t="s">
        <v>117</v>
      </c>
      <c r="C82" s="88" t="s">
        <v>21</v>
      </c>
      <c r="D82" s="23"/>
    </row>
    <row r="83" ht="13.5" thickBot="1"/>
    <row r="84" spans="1:4" ht="16.5" collapsed="1" thickBot="1">
      <c r="A84" s="31" t="str">
        <f>DashBoard!J8</f>
        <v>Section 508</v>
      </c>
      <c r="B84" s="32"/>
      <c r="C84" s="33"/>
      <c r="D84" s="34" t="str">
        <f>IF(COUNTIF(B89:B91,"")&gt;0,"Pending Review",IF(COUNTIF(B89:B91,"Rejected")&gt;0,"Rejected",IF(COUNTIF(B89:B91,"Approved w/Conditions")&gt;0,"Approved w/Conditions",IF(OR(COUNTIF(B89:B91,"Approved")&gt;0,COUNTIF(B89:B91,"Not Applicable")&gt;0),"Approved","Pending Review"))))</f>
        <v>Pending Review</v>
      </c>
    </row>
    <row r="85" spans="1:4" ht="12.75" hidden="1" outlineLevel="1">
      <c r="A85" s="44" t="str">
        <f>Initiation!A12</f>
        <v>Review Date</v>
      </c>
      <c r="B85" s="45"/>
      <c r="C85" s="13"/>
      <c r="D85" s="29"/>
    </row>
    <row r="86" spans="1:4" ht="12.75" hidden="1" outlineLevel="1">
      <c r="A86" s="46" t="str">
        <f>Initiation!A13</f>
        <v>Reviewer Name</v>
      </c>
      <c r="B86" s="47"/>
      <c r="C86" s="14"/>
      <c r="D86" s="30"/>
    </row>
    <row r="87" spans="1:4" ht="13.5" hidden="1" outlineLevel="1" collapsed="1" thickBot="1">
      <c r="A87" s="48" t="str">
        <f>Initiation!A14</f>
        <v>Reviewer Comments</v>
      </c>
      <c r="B87" s="49"/>
      <c r="C87" s="144"/>
      <c r="D87" s="148"/>
    </row>
    <row r="88" spans="2:4" ht="13.5" hidden="1" outlineLevel="2" thickBot="1">
      <c r="B88" s="50" t="str">
        <f>Initiation!B15</f>
        <v>Status</v>
      </c>
      <c r="C88" s="51" t="str">
        <f>Initiation!C15</f>
        <v>Question</v>
      </c>
      <c r="D88" s="52" t="str">
        <f>Initiation!D15</f>
        <v>Explanation</v>
      </c>
    </row>
    <row r="89" spans="1:4" ht="25.5" hidden="1" outlineLevel="2">
      <c r="A89" s="54">
        <v>1</v>
      </c>
      <c r="B89" s="63"/>
      <c r="C89" s="9" t="s">
        <v>276</v>
      </c>
      <c r="D89" s="21"/>
    </row>
    <row r="90" spans="1:4" ht="12.75" hidden="1" outlineLevel="2">
      <c r="A90" s="54">
        <f>A89+1</f>
        <v>2</v>
      </c>
      <c r="B90" s="64"/>
      <c r="C90" s="10" t="s">
        <v>99</v>
      </c>
      <c r="D90" s="43"/>
    </row>
    <row r="91" spans="1:4" ht="13.5" hidden="1" outlineLevel="2" thickBot="1">
      <c r="A91" s="55">
        <f>A90+1</f>
        <v>3</v>
      </c>
      <c r="B91" s="121" t="s">
        <v>117</v>
      </c>
      <c r="C91" s="88" t="s">
        <v>21</v>
      </c>
      <c r="D91" s="23"/>
    </row>
    <row r="92" ht="13.5" thickBot="1"/>
    <row r="93" spans="1:4" ht="16.5" collapsed="1" thickBot="1">
      <c r="A93" s="31" t="str">
        <f>DashBoard!K8</f>
        <v>Security</v>
      </c>
      <c r="B93" s="32"/>
      <c r="C93" s="33"/>
      <c r="D93" s="34" t="str">
        <f>IF(COUNTIF(B98:B103,"")&gt;0,"Pending Review",IF(COUNTIF(B98:B103,"Rejected")&gt;0,"Rejected",IF(COUNTIF(B98:B103,"Approved w/Conditions")&gt;0,"Approved w/Conditions",IF(OR(COUNTIF(B98:B103,"Approved")&gt;0,COUNTIF(B98:B103,"Not Applicable")&gt;0),"Approved","Pending Review"))))</f>
        <v>Pending Review</v>
      </c>
    </row>
    <row r="94" spans="1:4" ht="12.75" hidden="1" outlineLevel="1">
      <c r="A94" s="44" t="str">
        <f>Initiation!A12</f>
        <v>Review Date</v>
      </c>
      <c r="B94" s="45"/>
      <c r="C94" s="13"/>
      <c r="D94" s="29"/>
    </row>
    <row r="95" spans="1:4" ht="12.75" hidden="1" outlineLevel="1">
      <c r="A95" s="46" t="str">
        <f>Initiation!A13</f>
        <v>Reviewer Name</v>
      </c>
      <c r="B95" s="47"/>
      <c r="C95" s="14"/>
      <c r="D95" s="30"/>
    </row>
    <row r="96" spans="1:4" ht="13.5" hidden="1" outlineLevel="1" collapsed="1" thickBot="1">
      <c r="A96" s="48" t="str">
        <f>Initiation!A14</f>
        <v>Reviewer Comments</v>
      </c>
      <c r="B96" s="49"/>
      <c r="C96" s="144"/>
      <c r="D96" s="148"/>
    </row>
    <row r="97" spans="2:4" ht="13.5" hidden="1" outlineLevel="2" thickBot="1">
      <c r="B97" s="50" t="str">
        <f>Initiation!B15</f>
        <v>Status</v>
      </c>
      <c r="C97" s="51" t="str">
        <f>Initiation!C15</f>
        <v>Question</v>
      </c>
      <c r="D97" s="52" t="str">
        <f>Initiation!D15</f>
        <v>Explanation</v>
      </c>
    </row>
    <row r="98" spans="1:4" ht="51" hidden="1" outlineLevel="2">
      <c r="A98" s="53">
        <v>1</v>
      </c>
      <c r="B98" s="63"/>
      <c r="C98" s="9" t="s">
        <v>270</v>
      </c>
      <c r="D98" s="21"/>
    </row>
    <row r="99" spans="1:4" ht="51" hidden="1" outlineLevel="2">
      <c r="A99" s="54">
        <f>A98+1</f>
        <v>2</v>
      </c>
      <c r="B99" s="65"/>
      <c r="C99" s="42" t="s">
        <v>271</v>
      </c>
      <c r="D99" s="43"/>
    </row>
    <row r="100" spans="1:4" ht="63.75" hidden="1" outlineLevel="2">
      <c r="A100" s="54">
        <f>A99+1</f>
        <v>3</v>
      </c>
      <c r="B100" s="65"/>
      <c r="C100" s="42" t="s">
        <v>272</v>
      </c>
      <c r="D100" s="43"/>
    </row>
    <row r="101" spans="1:4" ht="25.5" hidden="1" outlineLevel="2">
      <c r="A101" s="54">
        <f>A100+1</f>
        <v>4</v>
      </c>
      <c r="B101" s="65"/>
      <c r="C101" s="42" t="s">
        <v>273</v>
      </c>
      <c r="D101" s="43"/>
    </row>
    <row r="102" spans="1:4" ht="12.75" hidden="1" outlineLevel="2">
      <c r="A102" s="56">
        <f>A101+1</f>
        <v>5</v>
      </c>
      <c r="B102" s="64"/>
      <c r="C102" s="10" t="s">
        <v>99</v>
      </c>
      <c r="D102" s="90"/>
    </row>
    <row r="103" spans="1:4" ht="13.5" hidden="1" outlineLevel="2" thickBot="1">
      <c r="A103" s="55">
        <f>A102+1</f>
        <v>6</v>
      </c>
      <c r="B103" s="121" t="s">
        <v>117</v>
      </c>
      <c r="C103" s="88" t="s">
        <v>21</v>
      </c>
      <c r="D103" s="23"/>
    </row>
    <row r="104" ht="13.5" thickBot="1"/>
    <row r="105" spans="1:4" ht="16.5" collapsed="1" thickBot="1">
      <c r="A105" s="31" t="str">
        <f>DashBoard!Q8</f>
        <v>EPLC Deliverables</v>
      </c>
      <c r="B105" s="32"/>
      <c r="C105" s="33"/>
      <c r="D105" s="34" t="str">
        <f>IF(COUNTIF(B110:B119,"")&gt;0,"Pending Review",IF(COUNTIF(B110:B119,"Rejected")&gt;0,"Rejected",IF(COUNTIF(B110:B119,"Approved w/Conditions")&gt;0,"Approved w/Conditions",IF(OR(COUNTIF(B110:B119,"Approved")&gt;0,COUNTIF(B110:B119,"Not Applicable")&gt;0),"Approved","Pending Review"))))</f>
        <v>Pending Review</v>
      </c>
    </row>
    <row r="106" spans="1:4" ht="12.75" hidden="1" outlineLevel="1">
      <c r="A106" s="44" t="str">
        <f>Initiation!A12</f>
        <v>Review Date</v>
      </c>
      <c r="B106" s="45"/>
      <c r="C106" s="13"/>
      <c r="D106" s="29"/>
    </row>
    <row r="107" spans="1:4" ht="12.75" hidden="1" outlineLevel="1">
      <c r="A107" s="46" t="str">
        <f>Initiation!A13</f>
        <v>Reviewer Name</v>
      </c>
      <c r="B107" s="47"/>
      <c r="C107" s="14"/>
      <c r="D107" s="30"/>
    </row>
    <row r="108" spans="1:4" ht="13.5" hidden="1" outlineLevel="1" collapsed="1" thickBot="1">
      <c r="A108" s="48" t="str">
        <f>Initiation!A14</f>
        <v>Reviewer Comments</v>
      </c>
      <c r="B108" s="49"/>
      <c r="C108" s="144"/>
      <c r="D108" s="148"/>
    </row>
    <row r="109" spans="2:4" ht="13.5" hidden="1" outlineLevel="2" thickBot="1">
      <c r="B109" s="50" t="str">
        <f>Initiation!B15</f>
        <v>Status</v>
      </c>
      <c r="C109" s="51" t="str">
        <f>Initiation!C15</f>
        <v>Question</v>
      </c>
      <c r="D109" s="52" t="str">
        <f>Initiation!D15</f>
        <v>Explanation</v>
      </c>
    </row>
    <row r="110" spans="1:4" ht="12.75" hidden="1" outlineLevel="2">
      <c r="A110" s="53">
        <v>1</v>
      </c>
      <c r="B110" s="63"/>
      <c r="C110" s="9" t="s">
        <v>257</v>
      </c>
      <c r="D110" s="21"/>
    </row>
    <row r="111" spans="1:4" ht="12.75" hidden="1" outlineLevel="2">
      <c r="A111" s="54">
        <f>A110+1</f>
        <v>2</v>
      </c>
      <c r="B111" s="65"/>
      <c r="C111" s="42" t="s">
        <v>282</v>
      </c>
      <c r="D111" s="43"/>
    </row>
    <row r="112" spans="1:4" ht="12.75" hidden="1" outlineLevel="2">
      <c r="A112" s="54">
        <f aca="true" t="shared" si="1" ref="A112:A119">A111+1</f>
        <v>3</v>
      </c>
      <c r="B112" s="65"/>
      <c r="C112" s="42" t="s">
        <v>283</v>
      </c>
      <c r="D112" s="43"/>
    </row>
    <row r="113" spans="1:4" ht="12.75" hidden="1" outlineLevel="2">
      <c r="A113" s="54">
        <f t="shared" si="1"/>
        <v>4</v>
      </c>
      <c r="B113" s="65"/>
      <c r="C113" s="42" t="s">
        <v>284</v>
      </c>
      <c r="D113" s="43"/>
    </row>
    <row r="114" spans="1:4" ht="12.75" hidden="1" outlineLevel="2">
      <c r="A114" s="54">
        <f t="shared" si="1"/>
        <v>5</v>
      </c>
      <c r="B114" s="65"/>
      <c r="C114" s="42" t="s">
        <v>285</v>
      </c>
      <c r="D114" s="43"/>
    </row>
    <row r="115" spans="1:4" ht="12.75" hidden="1" outlineLevel="2">
      <c r="A115" s="54">
        <f t="shared" si="1"/>
        <v>6</v>
      </c>
      <c r="B115" s="65"/>
      <c r="C115" s="42" t="s">
        <v>286</v>
      </c>
      <c r="D115" s="43"/>
    </row>
    <row r="116" spans="1:4" ht="12.75" hidden="1" outlineLevel="2">
      <c r="A116" s="54">
        <f t="shared" si="1"/>
        <v>7</v>
      </c>
      <c r="B116" s="65"/>
      <c r="C116" s="42" t="s">
        <v>287</v>
      </c>
      <c r="D116" s="43"/>
    </row>
    <row r="117" spans="1:4" ht="12.75" hidden="1" outlineLevel="2">
      <c r="A117" s="54">
        <f t="shared" si="1"/>
        <v>8</v>
      </c>
      <c r="B117" s="65"/>
      <c r="C117" s="42" t="s">
        <v>288</v>
      </c>
      <c r="D117" s="43"/>
    </row>
    <row r="118" spans="1:4" ht="12.75" hidden="1" outlineLevel="2">
      <c r="A118" s="56">
        <f t="shared" si="1"/>
        <v>9</v>
      </c>
      <c r="B118" s="64"/>
      <c r="C118" s="10" t="s">
        <v>99</v>
      </c>
      <c r="D118" s="90"/>
    </row>
    <row r="119" spans="1:4" ht="13.5" hidden="1" outlineLevel="2" thickBot="1">
      <c r="A119" s="55">
        <f t="shared" si="1"/>
        <v>10</v>
      </c>
      <c r="B119" s="121" t="s">
        <v>117</v>
      </c>
      <c r="C119" s="88" t="s">
        <v>21</v>
      </c>
      <c r="D119" s="23"/>
    </row>
    <row r="120" ht="13.5" thickBot="1"/>
    <row r="121" spans="1:4" ht="16.5" collapsed="1" thickBot="1">
      <c r="A121" s="31" t="str">
        <f>DashBoard!R8</f>
        <v>Phase Exit Criteria</v>
      </c>
      <c r="B121" s="32"/>
      <c r="C121" s="33"/>
      <c r="D121" s="34" t="str">
        <f>IF(COUNTIF(B126:B133,"")&gt;0,"Pending Review",IF(COUNTIF(B126:B133,"Rejected")&gt;0,"Rejected",IF(COUNTIF(B126:B133,"Approved w/Conditions")&gt;0,"Approved w/Conditions",IF(OR(COUNTIF(B126:B133,"Approved")&gt;0,COUNTIF(B126:B133,"Not Applicable")&gt;0),"Approved","Pending Review"))))</f>
        <v>Pending Review</v>
      </c>
    </row>
    <row r="122" spans="1:4" ht="12.75" hidden="1" outlineLevel="1">
      <c r="A122" s="44" t="str">
        <f>Initiation!A12</f>
        <v>Review Date</v>
      </c>
      <c r="B122" s="45"/>
      <c r="C122" s="13"/>
      <c r="D122" s="29"/>
    </row>
    <row r="123" spans="1:4" ht="12.75" hidden="1" outlineLevel="1">
      <c r="A123" s="46" t="str">
        <f>Initiation!A13</f>
        <v>Reviewer Name</v>
      </c>
      <c r="B123" s="47"/>
      <c r="C123" s="14"/>
      <c r="D123" s="30"/>
    </row>
    <row r="124" spans="1:4" ht="13.5" hidden="1" outlineLevel="1" collapsed="1" thickBot="1">
      <c r="A124" s="48" t="str">
        <f>Initiation!A14</f>
        <v>Reviewer Comments</v>
      </c>
      <c r="B124" s="49"/>
      <c r="C124" s="144"/>
      <c r="D124" s="148"/>
    </row>
    <row r="125" spans="2:4" ht="13.5" hidden="1" outlineLevel="2" thickBot="1">
      <c r="B125" s="50" t="str">
        <f>Initiation!B15</f>
        <v>Status</v>
      </c>
      <c r="C125" s="51" t="str">
        <f>Initiation!C15</f>
        <v>Question</v>
      </c>
      <c r="D125" s="52" t="str">
        <f>Initiation!D15</f>
        <v>Explanation</v>
      </c>
    </row>
    <row r="126" spans="1:4" ht="25.5" hidden="1" outlineLevel="2">
      <c r="A126" s="53">
        <v>1</v>
      </c>
      <c r="B126" s="63"/>
      <c r="C126" s="9" t="s">
        <v>289</v>
      </c>
      <c r="D126" s="21"/>
    </row>
    <row r="127" spans="1:4" ht="38.25" hidden="1" outlineLevel="2">
      <c r="A127" s="54">
        <f aca="true" t="shared" si="2" ref="A127:A133">A126+1</f>
        <v>2</v>
      </c>
      <c r="B127" s="65"/>
      <c r="C127" s="42" t="s">
        <v>290</v>
      </c>
      <c r="D127" s="43"/>
    </row>
    <row r="128" spans="1:4" ht="25.5" hidden="1" outlineLevel="2">
      <c r="A128" s="54">
        <f t="shared" si="2"/>
        <v>3</v>
      </c>
      <c r="B128" s="65"/>
      <c r="C128" s="42" t="s">
        <v>291</v>
      </c>
      <c r="D128" s="43"/>
    </row>
    <row r="129" spans="1:4" ht="63.75" hidden="1" outlineLevel="2">
      <c r="A129" s="54">
        <f t="shared" si="2"/>
        <v>4</v>
      </c>
      <c r="B129" s="65"/>
      <c r="C129" s="42" t="s">
        <v>220</v>
      </c>
      <c r="D129" s="43"/>
    </row>
    <row r="130" spans="1:4" ht="38.25" hidden="1" outlineLevel="2">
      <c r="A130" s="54">
        <f t="shared" si="2"/>
        <v>5</v>
      </c>
      <c r="B130" s="65"/>
      <c r="C130" s="42" t="s">
        <v>221</v>
      </c>
      <c r="D130" s="43"/>
    </row>
    <row r="131" spans="1:4" ht="102" hidden="1" outlineLevel="2">
      <c r="A131" s="54">
        <f t="shared" si="2"/>
        <v>6</v>
      </c>
      <c r="B131" s="65"/>
      <c r="C131" s="42" t="s">
        <v>264</v>
      </c>
      <c r="D131" s="43"/>
    </row>
    <row r="132" spans="1:4" ht="12.75" hidden="1" outlineLevel="2">
      <c r="A132" s="56">
        <f t="shared" si="2"/>
        <v>7</v>
      </c>
      <c r="B132" s="64"/>
      <c r="C132" s="10" t="s">
        <v>99</v>
      </c>
      <c r="D132" s="90"/>
    </row>
    <row r="133" spans="1:4" ht="13.5" hidden="1" outlineLevel="2" thickBot="1">
      <c r="A133" s="55">
        <f t="shared" si="2"/>
        <v>8</v>
      </c>
      <c r="B133" s="121" t="s">
        <v>117</v>
      </c>
      <c r="C133" s="88" t="s">
        <v>21</v>
      </c>
      <c r="D133" s="23"/>
    </row>
    <row r="135" spans="1:4" ht="16.5" hidden="1" collapsed="1" thickBot="1">
      <c r="A135" s="31" t="str">
        <f>DashBoard!L8</f>
        <v>User Defined 1</v>
      </c>
      <c r="B135" s="32"/>
      <c r="C135" s="33"/>
      <c r="D135" s="34" t="str">
        <f>IF(COUNTIF(B140:B142,"")&gt;0,"Pending Review",IF(COUNTIF(B140:B142,"Rejected")&gt;0,"Rejected",IF(COUNTIF(B140:B142,"Approved w/Conditions")&gt;0,"Approved w/Conditions",IF(OR(COUNTIF(B140:B142,"Approved")&gt;0,COUNTIF(B140:B142,"Not Applicable")&gt;0),"Approved","Pending Review"))))</f>
        <v>Approved</v>
      </c>
    </row>
    <row r="136" spans="1:4" ht="12.75" hidden="1" outlineLevel="1">
      <c r="A136" s="44" t="s">
        <v>106</v>
      </c>
      <c r="B136" s="45"/>
      <c r="C136" s="13"/>
      <c r="D136" s="29"/>
    </row>
    <row r="137" spans="1:4" ht="12.75" hidden="1" outlineLevel="1">
      <c r="A137" s="46" t="s">
        <v>107</v>
      </c>
      <c r="B137" s="47"/>
      <c r="C137" s="14"/>
      <c r="D137" s="30"/>
    </row>
    <row r="138" spans="1:4" ht="13.5" hidden="1" outlineLevel="1" collapsed="1" thickBot="1">
      <c r="A138" s="48" t="s">
        <v>108</v>
      </c>
      <c r="B138" s="49"/>
      <c r="C138" s="144"/>
      <c r="D138" s="148"/>
    </row>
    <row r="139" spans="2:4" ht="13.5" customHeight="1" hidden="1" outlineLevel="2" thickBot="1">
      <c r="B139" s="50" t="s">
        <v>100</v>
      </c>
      <c r="C139" s="51" t="s">
        <v>93</v>
      </c>
      <c r="D139" s="52" t="s">
        <v>19</v>
      </c>
    </row>
    <row r="140" spans="1:4" ht="12.75" customHeight="1" hidden="1" outlineLevel="2">
      <c r="A140" s="53">
        <v>1</v>
      </c>
      <c r="B140" s="19" t="s">
        <v>117</v>
      </c>
      <c r="C140" s="11" t="s">
        <v>32</v>
      </c>
      <c r="D140" s="21"/>
    </row>
    <row r="141" spans="1:4" ht="12.75" customHeight="1" hidden="1" outlineLevel="2">
      <c r="A141" s="56">
        <f>A140+1</f>
        <v>2</v>
      </c>
      <c r="B141" s="19" t="s">
        <v>117</v>
      </c>
      <c r="C141" s="12" t="s">
        <v>32</v>
      </c>
      <c r="D141" s="22"/>
    </row>
    <row r="142" spans="1:4" ht="13.5" customHeight="1" hidden="1" outlineLevel="2" thickBot="1">
      <c r="A142" s="57">
        <f>A141+1</f>
        <v>3</v>
      </c>
      <c r="B142" s="20" t="s">
        <v>117</v>
      </c>
      <c r="C142" s="88" t="s">
        <v>21</v>
      </c>
      <c r="D142" s="23"/>
    </row>
    <row r="143" ht="13.5" hidden="1" thickBot="1"/>
    <row r="144" spans="1:4" ht="16.5" hidden="1" collapsed="1" thickBot="1">
      <c r="A144" s="31" t="str">
        <f>DashBoard!M8</f>
        <v>User Defined 2</v>
      </c>
      <c r="B144" s="32"/>
      <c r="C144" s="33"/>
      <c r="D144" s="34" t="str">
        <f>IF(COUNTIF(B149:B151,"")&gt;0,"Pending Review",IF(COUNTIF(B149:B151,"Rejected")&gt;0,"Rejected",IF(COUNTIF(B149:B151,"Approved w/Conditions")&gt;0,"Approved w/Conditions",IF(OR(COUNTIF(B149:B151,"Approved")&gt;0,COUNTIF(B149:B151,"Not Applicable")&gt;0),"Approved","Pending Review"))))</f>
        <v>Approved</v>
      </c>
    </row>
    <row r="145" spans="1:4" ht="12.75" hidden="1" outlineLevel="1">
      <c r="A145" s="44" t="s">
        <v>106</v>
      </c>
      <c r="B145" s="45"/>
      <c r="C145" s="13"/>
      <c r="D145" s="29"/>
    </row>
    <row r="146" spans="1:4" ht="12.75" hidden="1" outlineLevel="1">
      <c r="A146" s="46" t="s">
        <v>107</v>
      </c>
      <c r="B146" s="47"/>
      <c r="C146" s="14"/>
      <c r="D146" s="30"/>
    </row>
    <row r="147" spans="1:4" ht="13.5" hidden="1" outlineLevel="1" collapsed="1" thickBot="1">
      <c r="A147" s="48" t="s">
        <v>108</v>
      </c>
      <c r="B147" s="49"/>
      <c r="C147" s="144"/>
      <c r="D147" s="148"/>
    </row>
    <row r="148" spans="2:4" ht="13.5" customHeight="1" hidden="1" outlineLevel="2" thickBot="1">
      <c r="B148" s="50" t="s">
        <v>100</v>
      </c>
      <c r="C148" s="51" t="s">
        <v>93</v>
      </c>
      <c r="D148" s="52" t="s">
        <v>19</v>
      </c>
    </row>
    <row r="149" spans="1:4" ht="12.75" customHeight="1" hidden="1" outlineLevel="2">
      <c r="A149" s="53">
        <v>1</v>
      </c>
      <c r="B149" s="19" t="s">
        <v>117</v>
      </c>
      <c r="C149" s="11" t="s">
        <v>32</v>
      </c>
      <c r="D149" s="21"/>
    </row>
    <row r="150" spans="1:4" ht="12.75" customHeight="1" hidden="1" outlineLevel="2">
      <c r="A150" s="56">
        <f>A149+1</f>
        <v>2</v>
      </c>
      <c r="B150" s="19" t="s">
        <v>117</v>
      </c>
      <c r="C150" s="12" t="s">
        <v>32</v>
      </c>
      <c r="D150" s="22"/>
    </row>
    <row r="151" spans="1:4" ht="13.5" customHeight="1" hidden="1" outlineLevel="2" thickBot="1">
      <c r="A151" s="57">
        <f>A150+1</f>
        <v>3</v>
      </c>
      <c r="B151" s="20" t="s">
        <v>117</v>
      </c>
      <c r="C151" s="88" t="s">
        <v>21</v>
      </c>
      <c r="D151" s="23"/>
    </row>
    <row r="152" ht="13.5" hidden="1" thickBot="1"/>
    <row r="153" spans="1:4" ht="16.5" hidden="1" collapsed="1" thickBot="1">
      <c r="A153" s="31" t="str">
        <f>DashBoard!N8</f>
        <v>User Defined 3</v>
      </c>
      <c r="B153" s="32"/>
      <c r="C153" s="33"/>
      <c r="D153" s="34" t="str">
        <f>IF(COUNTIF(B158:B160,"")&gt;0,"Pending Review",IF(COUNTIF(B158:B160,"Rejected")&gt;0,"Rejected",IF(COUNTIF(B158:B160,"Approved w/Conditions")&gt;0,"Approved w/Conditions",IF(OR(COUNTIF(B158:B160,"Approved")&gt;0,COUNTIF(B158:B160,"Not Applicable")&gt;0),"Approved","Pending Review"))))</f>
        <v>Approved</v>
      </c>
    </row>
    <row r="154" spans="1:4" ht="12.75" hidden="1" outlineLevel="1">
      <c r="A154" s="44" t="s">
        <v>106</v>
      </c>
      <c r="B154" s="45"/>
      <c r="C154" s="13"/>
      <c r="D154" s="29"/>
    </row>
    <row r="155" spans="1:4" ht="12.75" hidden="1" outlineLevel="1">
      <c r="A155" s="46" t="s">
        <v>107</v>
      </c>
      <c r="B155" s="47"/>
      <c r="C155" s="14"/>
      <c r="D155" s="30"/>
    </row>
    <row r="156" spans="1:4" ht="13.5" hidden="1" outlineLevel="1" collapsed="1" thickBot="1">
      <c r="A156" s="48" t="s">
        <v>108</v>
      </c>
      <c r="B156" s="49"/>
      <c r="C156" s="144"/>
      <c r="D156" s="148"/>
    </row>
    <row r="157" spans="2:4" ht="13.5" customHeight="1" hidden="1" outlineLevel="2" thickBot="1">
      <c r="B157" s="50" t="s">
        <v>100</v>
      </c>
      <c r="C157" s="51" t="s">
        <v>93</v>
      </c>
      <c r="D157" s="52" t="s">
        <v>19</v>
      </c>
    </row>
    <row r="158" spans="1:4" ht="12.75" customHeight="1" hidden="1" outlineLevel="2">
      <c r="A158" s="53">
        <v>1</v>
      </c>
      <c r="B158" s="19" t="s">
        <v>117</v>
      </c>
      <c r="C158" s="11" t="s">
        <v>32</v>
      </c>
      <c r="D158" s="21"/>
    </row>
    <row r="159" spans="1:4" ht="12.75" customHeight="1" hidden="1" outlineLevel="2">
      <c r="A159" s="56">
        <f>A158+1</f>
        <v>2</v>
      </c>
      <c r="B159" s="19" t="s">
        <v>117</v>
      </c>
      <c r="C159" s="12" t="s">
        <v>32</v>
      </c>
      <c r="D159" s="22"/>
    </row>
    <row r="160" spans="1:4" ht="13.5" customHeight="1" hidden="1" outlineLevel="2" thickBot="1">
      <c r="A160" s="57">
        <f>A159+1</f>
        <v>3</v>
      </c>
      <c r="B160" s="20" t="s">
        <v>117</v>
      </c>
      <c r="C160" s="88" t="s">
        <v>21</v>
      </c>
      <c r="D160" s="23"/>
    </row>
    <row r="161" ht="13.5" hidden="1" thickBot="1"/>
    <row r="162" spans="1:4" ht="16.5" hidden="1" collapsed="1" thickBot="1">
      <c r="A162" s="31" t="str">
        <f>DashBoard!O8</f>
        <v>User Defined 4</v>
      </c>
      <c r="B162" s="32"/>
      <c r="C162" s="33"/>
      <c r="D162" s="34" t="str">
        <f>IF(COUNTIF(B167:B169,"")&gt;0,"Pending Review",IF(COUNTIF(B167:B169,"Rejected")&gt;0,"Rejected",IF(COUNTIF(B167:B169,"Approved w/Conditions")&gt;0,"Approved w/Conditions",IF(OR(COUNTIF(B167:B169,"Approved")&gt;0,COUNTIF(B167:B169,"Not Applicable")&gt;0),"Approved","Pending Review"))))</f>
        <v>Approved</v>
      </c>
    </row>
    <row r="163" spans="1:4" ht="12.75" hidden="1" outlineLevel="1">
      <c r="A163" s="44" t="s">
        <v>106</v>
      </c>
      <c r="B163" s="45"/>
      <c r="C163" s="13"/>
      <c r="D163" s="29"/>
    </row>
    <row r="164" spans="1:4" ht="12.75" hidden="1" outlineLevel="1">
      <c r="A164" s="46" t="s">
        <v>107</v>
      </c>
      <c r="B164" s="47"/>
      <c r="C164" s="14"/>
      <c r="D164" s="30"/>
    </row>
    <row r="165" spans="1:4" ht="13.5" hidden="1" outlineLevel="1" collapsed="1" thickBot="1">
      <c r="A165" s="48" t="s">
        <v>108</v>
      </c>
      <c r="B165" s="49"/>
      <c r="C165" s="144"/>
      <c r="D165" s="148"/>
    </row>
    <row r="166" spans="2:4" ht="13.5" customHeight="1" hidden="1" outlineLevel="2" thickBot="1">
      <c r="B166" s="50" t="s">
        <v>100</v>
      </c>
      <c r="C166" s="51" t="s">
        <v>93</v>
      </c>
      <c r="D166" s="52" t="s">
        <v>19</v>
      </c>
    </row>
    <row r="167" spans="1:4" ht="12.75" customHeight="1" hidden="1" outlineLevel="2">
      <c r="A167" s="53">
        <v>1</v>
      </c>
      <c r="B167" s="19" t="s">
        <v>117</v>
      </c>
      <c r="C167" s="11" t="s">
        <v>32</v>
      </c>
      <c r="D167" s="21"/>
    </row>
    <row r="168" spans="1:4" ht="12.75" customHeight="1" hidden="1" outlineLevel="2">
      <c r="A168" s="56">
        <f>A167+1</f>
        <v>2</v>
      </c>
      <c r="B168" s="19" t="s">
        <v>117</v>
      </c>
      <c r="C168" s="12" t="s">
        <v>32</v>
      </c>
      <c r="D168" s="22"/>
    </row>
    <row r="169" spans="1:4" ht="13.5" customHeight="1" hidden="1" outlineLevel="2" thickBot="1">
      <c r="A169" s="57">
        <f>A168+1</f>
        <v>3</v>
      </c>
      <c r="B169" s="20" t="s">
        <v>117</v>
      </c>
      <c r="C169" s="88" t="s">
        <v>21</v>
      </c>
      <c r="D169" s="23"/>
    </row>
    <row r="170" ht="13.5" hidden="1" thickBot="1"/>
    <row r="171" spans="1:4" ht="16.5" hidden="1" collapsed="1" thickBot="1">
      <c r="A171" s="31" t="str">
        <f>DashBoard!P8</f>
        <v>User Defined 5</v>
      </c>
      <c r="B171" s="32"/>
      <c r="C171" s="33"/>
      <c r="D171" s="34" t="str">
        <f>IF(COUNTIF(B176:B178,"")&gt;0,"Pending Review",IF(COUNTIF(B176:B178,"Rejected")&gt;0,"Rejected",IF(COUNTIF(B176:B178,"Approved w/Conditions")&gt;0,"Approved w/Conditions",IF(OR(COUNTIF(B176:B178,"Approved")&gt;0,COUNTIF(B176:B178,"Not Applicable")&gt;0),"Approved","Pending Review"))))</f>
        <v>Approved</v>
      </c>
    </row>
    <row r="172" spans="1:4" ht="12.75" hidden="1" outlineLevel="1">
      <c r="A172" s="44" t="s">
        <v>106</v>
      </c>
      <c r="B172" s="45"/>
      <c r="C172" s="13"/>
      <c r="D172" s="29"/>
    </row>
    <row r="173" spans="1:4" ht="12.75" hidden="1" outlineLevel="1">
      <c r="A173" s="46" t="s">
        <v>107</v>
      </c>
      <c r="B173" s="47"/>
      <c r="C173" s="14"/>
      <c r="D173" s="30"/>
    </row>
    <row r="174" spans="1:4" ht="13.5" hidden="1" outlineLevel="1" collapsed="1" thickBot="1">
      <c r="A174" s="48" t="s">
        <v>108</v>
      </c>
      <c r="B174" s="49"/>
      <c r="C174" s="144"/>
      <c r="D174" s="148"/>
    </row>
    <row r="175" spans="2:4" ht="13.5" customHeight="1" hidden="1" outlineLevel="2" thickBot="1">
      <c r="B175" s="50" t="s">
        <v>100</v>
      </c>
      <c r="C175" s="51" t="s">
        <v>93</v>
      </c>
      <c r="D175" s="52" t="s">
        <v>19</v>
      </c>
    </row>
    <row r="176" spans="1:4" ht="12.75" customHeight="1" hidden="1" outlineLevel="2">
      <c r="A176" s="53">
        <v>1</v>
      </c>
      <c r="B176" s="19" t="s">
        <v>117</v>
      </c>
      <c r="C176" s="11" t="s">
        <v>32</v>
      </c>
      <c r="D176" s="21"/>
    </row>
    <row r="177" spans="1:4" ht="12.75" customHeight="1" hidden="1" outlineLevel="2">
      <c r="A177" s="56">
        <f>A176+1</f>
        <v>2</v>
      </c>
      <c r="B177" s="19" t="s">
        <v>117</v>
      </c>
      <c r="C177" s="12" t="s">
        <v>32</v>
      </c>
      <c r="D177" s="22"/>
    </row>
    <row r="178" spans="1:4" ht="13.5" customHeight="1" hidden="1" outlineLevel="2" thickBot="1">
      <c r="A178" s="57">
        <f>A177+1</f>
        <v>3</v>
      </c>
      <c r="B178" s="20" t="s">
        <v>117</v>
      </c>
      <c r="C178" s="88" t="s">
        <v>21</v>
      </c>
      <c r="D178" s="23"/>
    </row>
    <row r="179" ht="12.75" hidden="1"/>
  </sheetData>
  <mergeCells count="17">
    <mergeCell ref="C174:D174"/>
    <mergeCell ref="C138:D138"/>
    <mergeCell ref="C147:D147"/>
    <mergeCell ref="C156:D156"/>
    <mergeCell ref="C165:D165"/>
    <mergeCell ref="C87:D87"/>
    <mergeCell ref="C96:D96"/>
    <mergeCell ref="C108:D108"/>
    <mergeCell ref="C124:D124"/>
    <mergeCell ref="C43:D43"/>
    <mergeCell ref="C55:D55"/>
    <mergeCell ref="C64:D64"/>
    <mergeCell ref="C73:D73"/>
    <mergeCell ref="C8:D8"/>
    <mergeCell ref="C14:D14"/>
    <mergeCell ref="C23:D23"/>
    <mergeCell ref="C32:D32"/>
  </mergeCells>
  <conditionalFormatting sqref="B110:B119 B98:B103 B75:B82 B66:B68 B45:B50 B57:B59 B25:B27 B34:B38 B89:B91 B16:B18 B126:B133 B140:B142 B149:B151 B158:B160 B167:B169 B176:B178">
    <cfRule type="cellIs" priority="1" dxfId="3" operator="equal" stopIfTrue="1">
      <formula>"Approved"</formula>
    </cfRule>
    <cfRule type="cellIs" priority="2" dxfId="4" operator="equal" stopIfTrue="1">
      <formula>"Approved w/Conditions"</formula>
    </cfRule>
    <cfRule type="cellIs" priority="3" dxfId="5" operator="equal" stopIfTrue="1">
      <formula>"Rejected"</formula>
    </cfRule>
  </conditionalFormatting>
  <conditionalFormatting sqref="D121 D105 D93 D84 D70 D61 D52 D40 D29 D20 D11 D135 D144 D153 D162 D171">
    <cfRule type="cellIs" priority="4" dxfId="6" operator="equal" stopIfTrue="1">
      <formula>"Approved"</formula>
    </cfRule>
    <cfRule type="cellIs" priority="5" dxfId="7" operator="equal" stopIfTrue="1">
      <formula>"Approved w/Conditions"</formula>
    </cfRule>
    <cfRule type="cellIs" priority="6" dxfId="8" operator="equal" stopIfTrue="1">
      <formula>"Rejected"</formula>
    </cfRule>
  </conditionalFormatting>
  <conditionalFormatting sqref="C7">
    <cfRule type="cellIs" priority="7" dxfId="9" operator="equal" stopIfTrue="1">
      <formula>"Approved"</formula>
    </cfRule>
    <cfRule type="cellIs" priority="8" dxfId="10" operator="equal" stopIfTrue="1">
      <formula>"Approved w/Conditions"</formula>
    </cfRule>
    <cfRule type="cellIs" priority="9" dxfId="11" operator="equal" stopIfTrue="1">
      <formula>"Rejected"</formula>
    </cfRule>
  </conditionalFormatting>
  <dataValidations count="1">
    <dataValidation type="list" allowBlank="1" showInputMessage="1" showErrorMessage="1" sqref="B98:B103 B66:B68 B75:B82 B16:B18 B89:B91 B110:B119 B45:B50 B34:B38 B57:B59 B25:B27 B126:B133 B167:B169 B158:B160 B149:B151 B140:B142 B176:B178">
      <formula1>Approval_List</formula1>
    </dataValidation>
  </dataValidations>
  <printOptions/>
  <pageMargins left="0.5" right="0.5" top="0.75" bottom="0.75"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outlinePr summaryBelow="0" summaryRight="0"/>
  </sheetPr>
  <dimension ref="A1:D163"/>
  <sheetViews>
    <sheetView showGridLines="0" workbookViewId="0" topLeftCell="A1">
      <pane ySplit="10" topLeftCell="BM11" activePane="bottomLeft" state="frozen"/>
      <selection pane="topLeft" activeCell="A1" sqref="A1"/>
      <selection pane="bottomLeft" activeCell="A1" sqref="A1"/>
    </sheetView>
  </sheetViews>
  <sheetFormatPr defaultColWidth="9.140625" defaultRowHeight="12.75" outlineLevelRow="2"/>
  <cols>
    <col min="1" max="1" width="3.00390625" style="7" customWidth="1"/>
    <col min="2" max="2" width="23.140625" style="7" customWidth="1"/>
    <col min="3" max="3" width="50.28125" style="7" customWidth="1"/>
    <col min="4" max="4" width="50.28125" style="8" customWidth="1"/>
    <col min="5" max="16384" width="9.140625" style="7" customWidth="1"/>
  </cols>
  <sheetData>
    <row r="1" spans="1:4" ht="18.75" thickBot="1">
      <c r="A1" s="3" t="s">
        <v>292</v>
      </c>
      <c r="B1" s="4"/>
      <c r="C1" s="5"/>
      <c r="D1" s="6"/>
    </row>
    <row r="2" spans="1:4" ht="12.75">
      <c r="A2" s="44" t="str">
        <f>DashBoard!A2</f>
        <v>Project Name</v>
      </c>
      <c r="B2" s="60"/>
      <c r="C2" s="37" t="str">
        <f>DashBoard!B2</f>
        <v>&lt;Project Name&gt;</v>
      </c>
      <c r="D2" s="15"/>
    </row>
    <row r="3" spans="1:4" ht="12.75">
      <c r="A3" s="46" t="str">
        <f>DashBoard!A3</f>
        <v>Business Owner</v>
      </c>
      <c r="B3" s="61"/>
      <c r="C3" s="38" t="str">
        <f>DashBoard!B3</f>
        <v>&lt;Business Owner&gt;</v>
      </c>
      <c r="D3" s="16"/>
    </row>
    <row r="4" spans="1:4" ht="12.75">
      <c r="A4" s="46" t="str">
        <f>DashBoard!A4</f>
        <v>Project Manager</v>
      </c>
      <c r="B4" s="61"/>
      <c r="C4" s="38" t="str">
        <f>DashBoard!B4</f>
        <v>&lt;Project Manager&gt;</v>
      </c>
      <c r="D4" s="17"/>
    </row>
    <row r="5" spans="1:4" ht="12.75">
      <c r="A5" s="46" t="str">
        <f>DashBoard!A5</f>
        <v>Primary Contact</v>
      </c>
      <c r="B5" s="61"/>
      <c r="C5" s="38" t="str">
        <f>DashBoard!B5</f>
        <v>&lt;Primary Contact Phone/Email&gt;</v>
      </c>
      <c r="D5" s="17"/>
    </row>
    <row r="6" spans="1:4" ht="12.75">
      <c r="A6" s="46" t="str">
        <f>DashBoard!A6</f>
        <v>Current Phase</v>
      </c>
      <c r="B6" s="61"/>
      <c r="C6" s="38" t="str">
        <f>DashBoard!B6</f>
        <v>Initiation Phase</v>
      </c>
      <c r="D6" s="17"/>
    </row>
    <row r="7" spans="1:4" ht="12.75">
      <c r="A7" s="46" t="str">
        <f>Initiation!A7</f>
        <v>Overall Review Status</v>
      </c>
      <c r="B7" s="61"/>
      <c r="C7" s="39" t="str">
        <f>IF(COUNTIF(D:D,"Pending Review")&gt;0,"Pending Review",IF(COUNTIF(D:D,"Rejected")&gt;0,"Rejected",IF(COUNTIF(D:D,"Approved w/Conditions")&gt;0,"Approved w/Conditions",IF(COUNTIF(D:D,"Approved")&gt;0,"Approved","Pending Review"))))</f>
        <v>Pending Review</v>
      </c>
      <c r="D7" s="17"/>
    </row>
    <row r="8" spans="1:4" ht="13.5" thickBot="1">
      <c r="A8" s="48" t="str">
        <f>Initiation!A8</f>
        <v>Overall Review Comments</v>
      </c>
      <c r="B8" s="62"/>
      <c r="C8" s="146"/>
      <c r="D8" s="147"/>
    </row>
    <row r="9" ht="13.5" thickBot="1"/>
    <row r="10" ht="16.5" thickBot="1">
      <c r="D10" s="24" t="str">
        <f>Initiation!D10</f>
        <v>STATUS</v>
      </c>
    </row>
    <row r="11" spans="1:4" ht="16.5" collapsed="1" thickBot="1">
      <c r="A11" s="31" t="str">
        <f>DashBoard!C8</f>
        <v>Acquisitions</v>
      </c>
      <c r="B11" s="32"/>
      <c r="C11" s="33"/>
      <c r="D11" s="34" t="str">
        <f>IF(COUNTIF(B16:B18,"")&gt;0,"Pending Review",IF(COUNTIF(B16:B18,"Rejected")&gt;0,"Rejected",IF(COUNTIF(B16:B18,"Approved w/Conditions")&gt;0,"Approved w/Conditions",IF(OR(COUNTIF(B16:B18,"Approved")&gt;0,COUNTIF(B16:B18,"Not Applicable")&gt;0),"Approved","Pending Review"))))</f>
        <v>Pending Review</v>
      </c>
    </row>
    <row r="12" spans="1:4" ht="12.75" hidden="1" outlineLevel="1">
      <c r="A12" s="44" t="str">
        <f>Initiation!A12</f>
        <v>Review Date</v>
      </c>
      <c r="B12" s="45"/>
      <c r="C12" s="27"/>
      <c r="D12" s="25"/>
    </row>
    <row r="13" spans="1:4" ht="12.75" hidden="1" outlineLevel="1">
      <c r="A13" s="46" t="str">
        <f>Initiation!A13</f>
        <v>Reviewer Name</v>
      </c>
      <c r="B13" s="47"/>
      <c r="C13" s="28"/>
      <c r="D13" s="26"/>
    </row>
    <row r="14" spans="1:4" ht="13.5" hidden="1" outlineLevel="1" collapsed="1" thickBot="1">
      <c r="A14" s="48" t="str">
        <f>Initiation!A14</f>
        <v>Reviewer Comments</v>
      </c>
      <c r="B14" s="49"/>
      <c r="C14" s="144"/>
      <c r="D14" s="145"/>
    </row>
    <row r="15" spans="2:4" ht="13.5" hidden="1" outlineLevel="2" thickBot="1">
      <c r="B15" s="50" t="str">
        <f>Initiation!B15</f>
        <v>Status</v>
      </c>
      <c r="C15" s="51" t="str">
        <f>Initiation!C15</f>
        <v>Question</v>
      </c>
      <c r="D15" s="52" t="str">
        <f>Initiation!D15</f>
        <v>Explanation</v>
      </c>
    </row>
    <row r="16" spans="1:4" ht="51" hidden="1" outlineLevel="2">
      <c r="A16" s="53">
        <v>1</v>
      </c>
      <c r="B16" s="18"/>
      <c r="C16" s="9" t="s">
        <v>294</v>
      </c>
      <c r="D16" s="21"/>
    </row>
    <row r="17" spans="1:4" ht="12.75" hidden="1" outlineLevel="2">
      <c r="A17" s="54">
        <f>A16+1</f>
        <v>2</v>
      </c>
      <c r="B17" s="19"/>
      <c r="C17" s="10" t="s">
        <v>99</v>
      </c>
      <c r="D17" s="43"/>
    </row>
    <row r="18" spans="1:4" ht="13.5" hidden="1" outlineLevel="2" thickBot="1">
      <c r="A18" s="55">
        <f>A17+1</f>
        <v>3</v>
      </c>
      <c r="B18" s="20" t="s">
        <v>117</v>
      </c>
      <c r="C18" s="88" t="s">
        <v>21</v>
      </c>
      <c r="D18" s="23"/>
    </row>
    <row r="19" ht="13.5" thickBot="1"/>
    <row r="20" spans="1:4" ht="16.5" collapsed="1" thickBot="1">
      <c r="A20" s="31" t="str">
        <f>DashBoard!D8</f>
        <v>Budget</v>
      </c>
      <c r="B20" s="32"/>
      <c r="C20" s="33"/>
      <c r="D20" s="34" t="str">
        <f>IF(COUNTIF(B25:B27,"")&gt;0,"Pending Review",IF(COUNTIF(B25:B27,"Rejected")&gt;0,"Rejected",IF(COUNTIF(B25:B27,"Approved w/Conditions")&gt;0,"Approved w/Conditions",IF(OR(COUNTIF(B25:B27,"Approved")&gt;0,COUNTIF(B25:B27,"Not Applicable")&gt;0),"Approved","Pending Review"))))</f>
        <v>Pending Review</v>
      </c>
    </row>
    <row r="21" spans="1:4" ht="12.75" hidden="1" outlineLevel="1">
      <c r="A21" s="44" t="str">
        <f>Initiation!A12</f>
        <v>Review Date</v>
      </c>
      <c r="B21" s="45"/>
      <c r="C21" s="13"/>
      <c r="D21" s="29"/>
    </row>
    <row r="22" spans="1:4" ht="12.75" hidden="1" outlineLevel="1">
      <c r="A22" s="46" t="str">
        <f>Initiation!A13</f>
        <v>Reviewer Name</v>
      </c>
      <c r="B22" s="58"/>
      <c r="C22" s="14"/>
      <c r="D22" s="30"/>
    </row>
    <row r="23" spans="1:4" ht="13.5" hidden="1" outlineLevel="1" collapsed="1" thickBot="1">
      <c r="A23" s="48" t="str">
        <f>Initiation!A14</f>
        <v>Reviewer Comments</v>
      </c>
      <c r="B23" s="59"/>
      <c r="C23" s="144"/>
      <c r="D23" s="145"/>
    </row>
    <row r="24" spans="2:4" ht="13.5" hidden="1" outlineLevel="2" thickBot="1">
      <c r="B24" s="50" t="str">
        <f>Initiation!B15</f>
        <v>Status</v>
      </c>
      <c r="C24" s="51" t="str">
        <f>Initiation!C15</f>
        <v>Question</v>
      </c>
      <c r="D24" s="52" t="str">
        <f>Initiation!D15</f>
        <v>Explanation</v>
      </c>
    </row>
    <row r="25" spans="1:4" ht="51" hidden="1" outlineLevel="2">
      <c r="A25" s="53">
        <v>1</v>
      </c>
      <c r="B25" s="18"/>
      <c r="C25" s="9" t="s">
        <v>294</v>
      </c>
      <c r="D25" s="21"/>
    </row>
    <row r="26" spans="1:4" ht="12.75" hidden="1" outlineLevel="2">
      <c r="A26" s="54">
        <f>A25+1</f>
        <v>2</v>
      </c>
      <c r="B26" s="19"/>
      <c r="C26" s="10" t="s">
        <v>99</v>
      </c>
      <c r="D26" s="43"/>
    </row>
    <row r="27" spans="1:4" ht="13.5" hidden="1" outlineLevel="2" thickBot="1">
      <c r="A27" s="55">
        <f>A26+1</f>
        <v>3</v>
      </c>
      <c r="B27" s="20" t="s">
        <v>117</v>
      </c>
      <c r="C27" s="88" t="s">
        <v>21</v>
      </c>
      <c r="D27" s="23"/>
    </row>
    <row r="28" ht="13.5" thickBot="1"/>
    <row r="29" spans="1:4" ht="16.5" collapsed="1" thickBot="1">
      <c r="A29" s="31" t="str">
        <f>DashBoard!E8</f>
        <v>CPIC</v>
      </c>
      <c r="B29" s="32"/>
      <c r="C29" s="33"/>
      <c r="D29" s="34" t="str">
        <f>IF(COUNTIF(B34:B38,"")&gt;0,"Pending Review",IF(COUNTIF(B34:B38,"Rejected")&gt;0,"Rejected",IF(COUNTIF(B34:B38,"Approved w/Conditions")&gt;0,"Approved w/Conditions",IF(OR(COUNTIF(B34:B38,"Approved")&gt;0,COUNTIF(B34:B38,"Not Applicable")&gt;0),"Approved","Pending Review"))))</f>
        <v>Pending Review</v>
      </c>
    </row>
    <row r="30" spans="1:4" ht="12.75" hidden="1" outlineLevel="1">
      <c r="A30" s="44" t="str">
        <f>Initiation!A12</f>
        <v>Review Date</v>
      </c>
      <c r="B30" s="45"/>
      <c r="C30" s="13"/>
      <c r="D30" s="29"/>
    </row>
    <row r="31" spans="1:4" ht="12.75" hidden="1" outlineLevel="1">
      <c r="A31" s="46" t="str">
        <f>Initiation!A13</f>
        <v>Reviewer Name</v>
      </c>
      <c r="B31" s="47"/>
      <c r="C31" s="14"/>
      <c r="D31" s="30"/>
    </row>
    <row r="32" spans="1:4" ht="13.5" hidden="1" outlineLevel="1" collapsed="1" thickBot="1">
      <c r="A32" s="48" t="str">
        <f>Initiation!B15</f>
        <v>Status</v>
      </c>
      <c r="B32" s="49"/>
      <c r="C32" s="144"/>
      <c r="D32" s="145"/>
    </row>
    <row r="33" spans="2:4" ht="13.5" hidden="1" outlineLevel="2" thickBot="1">
      <c r="B33" s="50" t="str">
        <f>Initiation!B15</f>
        <v>Status</v>
      </c>
      <c r="C33" s="51" t="str">
        <f>Initiation!C15</f>
        <v>Question</v>
      </c>
      <c r="D33" s="52" t="str">
        <f>Initiation!D15</f>
        <v>Explanation</v>
      </c>
    </row>
    <row r="34" spans="1:4" ht="12.75" hidden="1" outlineLevel="2">
      <c r="A34" s="53">
        <v>1</v>
      </c>
      <c r="B34" s="63"/>
      <c r="C34" s="9" t="s">
        <v>296</v>
      </c>
      <c r="D34" s="21"/>
    </row>
    <row r="35" spans="1:4" ht="51" hidden="1" outlineLevel="2">
      <c r="A35" s="56">
        <f>A34+1</f>
        <v>2</v>
      </c>
      <c r="B35" s="65"/>
      <c r="C35" s="42" t="s">
        <v>294</v>
      </c>
      <c r="D35" s="43"/>
    </row>
    <row r="36" spans="1:4" ht="25.5" hidden="1" outlineLevel="2">
      <c r="A36" s="56">
        <f>A35+1</f>
        <v>3</v>
      </c>
      <c r="B36" s="65"/>
      <c r="C36" s="42" t="s">
        <v>297</v>
      </c>
      <c r="D36" s="43"/>
    </row>
    <row r="37" spans="1:4" ht="12.75" hidden="1" outlineLevel="2">
      <c r="A37" s="56">
        <f>A36+1</f>
        <v>4</v>
      </c>
      <c r="B37" s="19"/>
      <c r="C37" s="10" t="s">
        <v>99</v>
      </c>
      <c r="D37" s="90"/>
    </row>
    <row r="38" spans="1:4" ht="13.5" hidden="1" outlineLevel="2" thickBot="1">
      <c r="A38" s="57">
        <f>A37+1</f>
        <v>5</v>
      </c>
      <c r="B38" s="20" t="s">
        <v>117</v>
      </c>
      <c r="C38" s="88" t="s">
        <v>21</v>
      </c>
      <c r="D38" s="23"/>
    </row>
    <row r="39" ht="13.5" thickBot="1"/>
    <row r="40" spans="1:4" ht="16.5" collapsed="1" thickBot="1">
      <c r="A40" s="31" t="str">
        <f>DashBoard!F8</f>
        <v>Enterprise Architecture</v>
      </c>
      <c r="B40" s="32"/>
      <c r="C40" s="33"/>
      <c r="D40" s="34" t="str">
        <f>IF(COUNTIF(B45:B47,"")&gt;0,"Pending Review",IF(COUNTIF(B45:B47,"Rejected")&gt;0,"Rejected",IF(COUNTIF(B45:B47,"Approved w/Conditions")&gt;0,"Approved w/Conditions",IF(OR(COUNTIF(B45:B47,"Approved")&gt;0,COUNTIF(B45:B47,"Not Applicable")&gt;0),"Approved","Pending Review"))))</f>
        <v>Pending Review</v>
      </c>
    </row>
    <row r="41" spans="1:4" ht="12.75" hidden="1" outlineLevel="1">
      <c r="A41" s="44" t="str">
        <f>Initiation!A12</f>
        <v>Review Date</v>
      </c>
      <c r="B41" s="45"/>
      <c r="C41" s="13"/>
      <c r="D41" s="29"/>
    </row>
    <row r="42" spans="1:4" ht="12.75" hidden="1" outlineLevel="1">
      <c r="A42" s="46" t="str">
        <f>Initiation!A13</f>
        <v>Reviewer Name</v>
      </c>
      <c r="B42" s="47"/>
      <c r="C42" s="14"/>
      <c r="D42" s="30"/>
    </row>
    <row r="43" spans="1:4" ht="13.5" hidden="1" outlineLevel="1" collapsed="1" thickBot="1">
      <c r="A43" s="48" t="str">
        <f>Initiation!A14</f>
        <v>Reviewer Comments</v>
      </c>
      <c r="B43" s="49"/>
      <c r="C43" s="144"/>
      <c r="D43" s="145"/>
    </row>
    <row r="44" spans="2:4" ht="13.5" hidden="1" outlineLevel="2" thickBot="1">
      <c r="B44" s="50" t="str">
        <f>Initiation!B15</f>
        <v>Status</v>
      </c>
      <c r="C44" s="51" t="str">
        <f>Initiation!C15</f>
        <v>Question</v>
      </c>
      <c r="D44" s="52" t="str">
        <f>Initiation!D15</f>
        <v>Explanation</v>
      </c>
    </row>
    <row r="45" spans="1:4" ht="12.75" hidden="1" outlineLevel="2">
      <c r="A45" s="53">
        <v>1</v>
      </c>
      <c r="B45" s="18"/>
      <c r="C45" s="9" t="s">
        <v>99</v>
      </c>
      <c r="D45" s="21"/>
    </row>
    <row r="46" spans="1:4" ht="12.75" hidden="1" outlineLevel="2">
      <c r="A46" s="54">
        <f>A45+1</f>
        <v>2</v>
      </c>
      <c r="B46" s="19"/>
      <c r="C46" s="10" t="s">
        <v>99</v>
      </c>
      <c r="D46" s="22"/>
    </row>
    <row r="47" spans="1:4" ht="13.5" hidden="1" outlineLevel="2" thickBot="1">
      <c r="A47" s="55">
        <f>A46+1</f>
        <v>3</v>
      </c>
      <c r="B47" s="20" t="s">
        <v>117</v>
      </c>
      <c r="C47" s="88" t="s">
        <v>21</v>
      </c>
      <c r="D47" s="23"/>
    </row>
    <row r="48" ht="13.5" thickBot="1"/>
    <row r="49" spans="1:4" ht="16.5" collapsed="1" thickBot="1">
      <c r="A49" s="31" t="str">
        <f>DashBoard!G8</f>
        <v>Finance</v>
      </c>
      <c r="B49" s="32"/>
      <c r="C49" s="33"/>
      <c r="D49" s="34" t="str">
        <f>IF(COUNTIF(B54:B56,"")&gt;0,"Pending Review",IF(COUNTIF(B54:B56,"Rejected")&gt;0,"Rejected",IF(COUNTIF(B54:B56,"Approved w/Conditions")&gt;0,"Approved w/Conditions",IF(OR(COUNTIF(B54:B56,"Approved")&gt;0,COUNTIF(B54:B56,"Not Applicable")&gt;0),"Approved","Pending Review"))))</f>
        <v>Pending Review</v>
      </c>
    </row>
    <row r="50" spans="1:4" ht="12.75" hidden="1" outlineLevel="1">
      <c r="A50" s="44" t="str">
        <f>Initiation!A12</f>
        <v>Review Date</v>
      </c>
      <c r="B50" s="45"/>
      <c r="C50" s="13"/>
      <c r="D50" s="29"/>
    </row>
    <row r="51" spans="1:4" ht="12.75" hidden="1" outlineLevel="1">
      <c r="A51" s="46" t="str">
        <f>Initiation!A13</f>
        <v>Reviewer Name</v>
      </c>
      <c r="B51" s="47"/>
      <c r="C51" s="14"/>
      <c r="D51" s="30"/>
    </row>
    <row r="52" spans="1:4" ht="13.5" hidden="1" outlineLevel="1" collapsed="1" thickBot="1">
      <c r="A52" s="48" t="str">
        <f>Initiation!A14</f>
        <v>Reviewer Comments</v>
      </c>
      <c r="B52" s="49"/>
      <c r="C52" s="144"/>
      <c r="D52" s="145"/>
    </row>
    <row r="53" spans="2:4" ht="13.5" hidden="1" outlineLevel="2" thickBot="1">
      <c r="B53" s="50" t="str">
        <f>Initiation!B15</f>
        <v>Status</v>
      </c>
      <c r="C53" s="51" t="str">
        <f>Initiation!C15</f>
        <v>Question</v>
      </c>
      <c r="D53" s="52" t="str">
        <f>Initiation!D15</f>
        <v>Explanation</v>
      </c>
    </row>
    <row r="54" spans="1:4" ht="51" hidden="1" outlineLevel="2">
      <c r="A54" s="53">
        <v>1</v>
      </c>
      <c r="B54" s="18"/>
      <c r="C54" s="9" t="s">
        <v>294</v>
      </c>
      <c r="D54" s="21"/>
    </row>
    <row r="55" spans="1:4" ht="12.75" hidden="1" outlineLevel="2">
      <c r="A55" s="56">
        <f>A54+1</f>
        <v>2</v>
      </c>
      <c r="B55" s="19"/>
      <c r="C55" s="10" t="s">
        <v>99</v>
      </c>
      <c r="D55" s="22"/>
    </row>
    <row r="56" spans="1:4" ht="13.5" hidden="1" outlineLevel="2" thickBot="1">
      <c r="A56" s="57">
        <f>A55+1</f>
        <v>3</v>
      </c>
      <c r="B56" s="20" t="s">
        <v>117</v>
      </c>
      <c r="C56" s="88" t="s">
        <v>21</v>
      </c>
      <c r="D56" s="23"/>
    </row>
    <row r="57" ht="13.5" thickBot="1"/>
    <row r="58" spans="1:4" ht="16.5" collapsed="1" thickBot="1">
      <c r="A58" s="31" t="str">
        <f>DashBoard!H8</f>
        <v>Human Resources</v>
      </c>
      <c r="B58" s="32"/>
      <c r="C58" s="33"/>
      <c r="D58" s="34" t="str">
        <f>IF(COUNTIF(B63:B65,"")&gt;0,"Pending Review",IF(COUNTIF(B63:B65,"Rejected")&gt;0,"Rejected",IF(COUNTIF(B63:B65,"Approved w/Conditions")&gt;0,"Approved w/Conditions",IF(OR(COUNTIF(B63:B65,"Approved")&gt;0,COUNTIF(B63:B65,"Not Applicable")&gt;0),"Approved","Pending Review"))))</f>
        <v>Pending Review</v>
      </c>
    </row>
    <row r="59" spans="1:4" ht="12.75" hidden="1" outlineLevel="1">
      <c r="A59" s="44" t="str">
        <f>Initiation!A12</f>
        <v>Review Date</v>
      </c>
      <c r="B59" s="45"/>
      <c r="C59" s="13"/>
      <c r="D59" s="29"/>
    </row>
    <row r="60" spans="1:4" ht="12.75" hidden="1" outlineLevel="1">
      <c r="A60" s="46" t="str">
        <f>Initiation!A13</f>
        <v>Reviewer Name</v>
      </c>
      <c r="B60" s="47"/>
      <c r="C60" s="14"/>
      <c r="D60" s="30"/>
    </row>
    <row r="61" spans="1:4" ht="13.5" hidden="1" outlineLevel="1" collapsed="1" thickBot="1">
      <c r="A61" s="48" t="str">
        <f>Initiation!A14</f>
        <v>Reviewer Comments</v>
      </c>
      <c r="B61" s="49"/>
      <c r="C61" s="144"/>
      <c r="D61" s="145"/>
    </row>
    <row r="62" spans="2:4" ht="13.5" hidden="1" outlineLevel="2" thickBot="1">
      <c r="B62" s="50" t="str">
        <f>Initiation!B15</f>
        <v>Status</v>
      </c>
      <c r="C62" s="51" t="str">
        <f>Initiation!C15</f>
        <v>Question</v>
      </c>
      <c r="D62" s="52" t="str">
        <f>Initiation!D15</f>
        <v>Explanation</v>
      </c>
    </row>
    <row r="63" spans="1:4" ht="12.75" hidden="1" outlineLevel="2">
      <c r="A63" s="54">
        <v>1</v>
      </c>
      <c r="B63" s="63"/>
      <c r="C63" s="9" t="s">
        <v>99</v>
      </c>
      <c r="D63" s="21"/>
    </row>
    <row r="64" spans="1:4" ht="12.75" hidden="1" outlineLevel="2">
      <c r="A64" s="54">
        <f>A63+1</f>
        <v>2</v>
      </c>
      <c r="B64" s="19"/>
      <c r="C64" s="10" t="s">
        <v>99</v>
      </c>
      <c r="D64" s="43"/>
    </row>
    <row r="65" spans="1:4" ht="13.5" hidden="1" outlineLevel="2" thickBot="1">
      <c r="A65" s="55">
        <f>A64+1</f>
        <v>3</v>
      </c>
      <c r="B65" s="20" t="s">
        <v>117</v>
      </c>
      <c r="C65" s="88" t="s">
        <v>21</v>
      </c>
      <c r="D65" s="23"/>
    </row>
    <row r="66" ht="13.5" thickBot="1"/>
    <row r="67" spans="1:4" ht="16.5" collapsed="1" thickBot="1">
      <c r="A67" s="31" t="str">
        <f>DashBoard!I8</f>
        <v>Performance</v>
      </c>
      <c r="B67" s="32"/>
      <c r="C67" s="33"/>
      <c r="D67" s="34" t="str">
        <f>IF(COUNTIF(B72:B76,"")&gt;0,"Pending Review",IF(COUNTIF(B72:B76,"Rejected")&gt;0,"Rejected",IF(COUNTIF(B72:B76,"Approved w/Conditions")&gt;0,"Approved w/Conditions",IF(OR(COUNTIF(B72:B76,"Approved")&gt;0,COUNTIF(B72:B76,"Not Applicable")&gt;0),"Approved","Pending Review"))))</f>
        <v>Pending Review</v>
      </c>
    </row>
    <row r="68" spans="1:4" ht="12.75" hidden="1" outlineLevel="1">
      <c r="A68" s="44" t="str">
        <f>Initiation!A12</f>
        <v>Review Date</v>
      </c>
      <c r="B68" s="45"/>
      <c r="C68" s="13"/>
      <c r="D68" s="29"/>
    </row>
    <row r="69" spans="1:4" ht="12.75" hidden="1" outlineLevel="1">
      <c r="A69" s="46" t="str">
        <f>Initiation!A13</f>
        <v>Reviewer Name</v>
      </c>
      <c r="B69" s="47"/>
      <c r="C69" s="14"/>
      <c r="D69" s="30"/>
    </row>
    <row r="70" spans="1:4" ht="13.5" hidden="1" outlineLevel="1" collapsed="1" thickBot="1">
      <c r="A70" s="48" t="str">
        <f>Initiation!A14</f>
        <v>Reviewer Comments</v>
      </c>
      <c r="B70" s="49"/>
      <c r="C70" s="144"/>
      <c r="D70" s="145"/>
    </row>
    <row r="71" spans="2:4" ht="13.5" hidden="1" outlineLevel="2" thickBot="1">
      <c r="B71" s="50" t="str">
        <f>Initiation!B15</f>
        <v>Status</v>
      </c>
      <c r="C71" s="51" t="str">
        <f>Initiation!C15</f>
        <v>Question</v>
      </c>
      <c r="D71" s="52" t="str">
        <f>Initiation!D15</f>
        <v>Explanation</v>
      </c>
    </row>
    <row r="72" spans="1:4" ht="25.5" hidden="1" outlineLevel="2">
      <c r="A72" s="53">
        <v>1</v>
      </c>
      <c r="B72" s="63"/>
      <c r="C72" s="9" t="s">
        <v>298</v>
      </c>
      <c r="D72" s="21"/>
    </row>
    <row r="73" spans="1:4" ht="12.75" hidden="1" outlineLevel="2">
      <c r="A73" s="56">
        <f>A72+1</f>
        <v>2</v>
      </c>
      <c r="B73" s="65"/>
      <c r="C73" s="42" t="s">
        <v>299</v>
      </c>
      <c r="D73" s="43"/>
    </row>
    <row r="74" spans="1:4" ht="38.25" hidden="1" outlineLevel="2">
      <c r="A74" s="56">
        <f>A73+1</f>
        <v>3</v>
      </c>
      <c r="B74" s="65"/>
      <c r="C74" s="42" t="s">
        <v>293</v>
      </c>
      <c r="D74" s="43"/>
    </row>
    <row r="75" spans="1:4" ht="12.75" hidden="1" outlineLevel="2">
      <c r="A75" s="56">
        <f>A74+1</f>
        <v>4</v>
      </c>
      <c r="B75" s="19"/>
      <c r="C75" s="10" t="s">
        <v>99</v>
      </c>
      <c r="D75" s="90"/>
    </row>
    <row r="76" spans="1:4" ht="13.5" hidden="1" outlineLevel="2" thickBot="1">
      <c r="A76" s="57">
        <f>A75+1</f>
        <v>5</v>
      </c>
      <c r="B76" s="20" t="s">
        <v>117</v>
      </c>
      <c r="C76" s="88" t="s">
        <v>21</v>
      </c>
      <c r="D76" s="23"/>
    </row>
    <row r="77" ht="13.5" thickBot="1"/>
    <row r="78" spans="1:4" ht="16.5" collapsed="1" thickBot="1">
      <c r="A78" s="31" t="str">
        <f>DashBoard!J8</f>
        <v>Section 508</v>
      </c>
      <c r="B78" s="32"/>
      <c r="C78" s="33"/>
      <c r="D78" s="34" t="str">
        <f>IF(COUNTIF(B83:B85,"")&gt;0,"Pending Review",IF(COUNTIF(B83:B85,"Rejected")&gt;0,"Rejected",IF(COUNTIF(B83:B85,"Approved w/Conditions")&gt;0,"Approved w/Conditions",IF(OR(COUNTIF(B83:B85,"Approved")&gt;0,COUNTIF(B83:B85,"Not Applicable")&gt;0),"Approved","Pending Review"))))</f>
        <v>Pending Review</v>
      </c>
    </row>
    <row r="79" spans="1:4" ht="12.75" hidden="1" outlineLevel="1">
      <c r="A79" s="44" t="str">
        <f>Initiation!A12</f>
        <v>Review Date</v>
      </c>
      <c r="B79" s="45"/>
      <c r="C79" s="13"/>
      <c r="D79" s="29"/>
    </row>
    <row r="80" spans="1:4" ht="12.75" hidden="1" outlineLevel="1">
      <c r="A80" s="46" t="str">
        <f>Initiation!A13</f>
        <v>Reviewer Name</v>
      </c>
      <c r="B80" s="47"/>
      <c r="C80" s="14"/>
      <c r="D80" s="30"/>
    </row>
    <row r="81" spans="1:4" ht="13.5" hidden="1" outlineLevel="1" collapsed="1" thickBot="1">
      <c r="A81" s="48" t="str">
        <f>Initiation!A14</f>
        <v>Reviewer Comments</v>
      </c>
      <c r="B81" s="49"/>
      <c r="C81" s="144"/>
      <c r="D81" s="148"/>
    </row>
    <row r="82" spans="2:4" ht="13.5" hidden="1" outlineLevel="2" thickBot="1">
      <c r="B82" s="50" t="str">
        <f>Initiation!B15</f>
        <v>Status</v>
      </c>
      <c r="C82" s="51" t="str">
        <f>Initiation!C15</f>
        <v>Question</v>
      </c>
      <c r="D82" s="52" t="str">
        <f>Initiation!D15</f>
        <v>Explanation</v>
      </c>
    </row>
    <row r="83" spans="1:4" ht="25.5" hidden="1" outlineLevel="2">
      <c r="A83" s="54">
        <v>1</v>
      </c>
      <c r="B83" s="63"/>
      <c r="C83" s="9" t="s">
        <v>295</v>
      </c>
      <c r="D83" s="21"/>
    </row>
    <row r="84" spans="1:4" ht="12.75" hidden="1" outlineLevel="2">
      <c r="A84" s="54">
        <f>A83+1</f>
        <v>2</v>
      </c>
      <c r="B84" s="64"/>
      <c r="C84" s="10" t="s">
        <v>99</v>
      </c>
      <c r="D84" s="43"/>
    </row>
    <row r="85" spans="1:4" ht="13.5" hidden="1" outlineLevel="2" thickBot="1">
      <c r="A85" s="55">
        <f>A84+1</f>
        <v>3</v>
      </c>
      <c r="B85" s="121" t="s">
        <v>117</v>
      </c>
      <c r="C85" s="88" t="s">
        <v>21</v>
      </c>
      <c r="D85" s="23"/>
    </row>
    <row r="86" ht="13.5" thickBot="1"/>
    <row r="87" spans="1:4" ht="16.5" collapsed="1" thickBot="1">
      <c r="A87" s="31" t="str">
        <f>DashBoard!K8</f>
        <v>Security</v>
      </c>
      <c r="B87" s="32"/>
      <c r="C87" s="33"/>
      <c r="D87" s="34" t="str">
        <f>IF(COUNTIF(B92:B94,"")&gt;0,"Pending Review",IF(COUNTIF(B92:B94,"Rejected")&gt;0,"Rejected",IF(COUNTIF(B92:B94,"Approved w/Conditions")&gt;0,"Approved w/Conditions",IF(OR(COUNTIF(B92:B94,"Approved")&gt;0,COUNTIF(B92:B94,"Not Applicable")&gt;0),"Approved","Pending Review"))))</f>
        <v>Pending Review</v>
      </c>
    </row>
    <row r="88" spans="1:4" ht="12.75" hidden="1" outlineLevel="1">
      <c r="A88" s="44" t="str">
        <f>Initiation!A12</f>
        <v>Review Date</v>
      </c>
      <c r="B88" s="45"/>
      <c r="C88" s="13"/>
      <c r="D88" s="29"/>
    </row>
    <row r="89" spans="1:4" ht="12.75" hidden="1" outlineLevel="1">
      <c r="A89" s="46" t="str">
        <f>Initiation!A13</f>
        <v>Reviewer Name</v>
      </c>
      <c r="B89" s="47"/>
      <c r="C89" s="14"/>
      <c r="D89" s="30"/>
    </row>
    <row r="90" spans="1:4" ht="13.5" hidden="1" outlineLevel="1" collapsed="1" thickBot="1">
      <c r="A90" s="48" t="str">
        <f>Initiation!A14</f>
        <v>Reviewer Comments</v>
      </c>
      <c r="B90" s="49"/>
      <c r="C90" s="144"/>
      <c r="D90" s="148"/>
    </row>
    <row r="91" spans="2:4" ht="13.5" hidden="1" outlineLevel="2" thickBot="1">
      <c r="B91" s="50" t="str">
        <f>Initiation!B15</f>
        <v>Status</v>
      </c>
      <c r="C91" s="51" t="str">
        <f>Initiation!C15</f>
        <v>Question</v>
      </c>
      <c r="D91" s="52" t="str">
        <f>Initiation!D15</f>
        <v>Explanation</v>
      </c>
    </row>
    <row r="92" spans="1:4" ht="38.25" hidden="1" outlineLevel="2">
      <c r="A92" s="53">
        <v>1</v>
      </c>
      <c r="B92" s="63"/>
      <c r="C92" s="9" t="s">
        <v>293</v>
      </c>
      <c r="D92" s="21"/>
    </row>
    <row r="93" spans="1:4" ht="12.75" hidden="1" outlineLevel="2">
      <c r="A93" s="54">
        <f>A92+1</f>
        <v>2</v>
      </c>
      <c r="B93" s="64"/>
      <c r="C93" s="10" t="s">
        <v>99</v>
      </c>
      <c r="D93" s="43"/>
    </row>
    <row r="94" spans="1:4" ht="13.5" hidden="1" outlineLevel="2" thickBot="1">
      <c r="A94" s="55">
        <f>A93+1</f>
        <v>3</v>
      </c>
      <c r="B94" s="121" t="s">
        <v>117</v>
      </c>
      <c r="C94" s="88" t="s">
        <v>21</v>
      </c>
      <c r="D94" s="23"/>
    </row>
    <row r="95" ht="13.5" thickBot="1"/>
    <row r="96" spans="1:4" ht="16.5" collapsed="1" thickBot="1">
      <c r="A96" s="31" t="str">
        <f>DashBoard!Q8</f>
        <v>EPLC Deliverables</v>
      </c>
      <c r="B96" s="32"/>
      <c r="C96" s="33"/>
      <c r="D96" s="34" t="str">
        <f>IF(COUNTIF(B101:B104,"")&gt;0,"Pending Review",IF(COUNTIF(B101:B104,"Rejected")&gt;0,"Rejected",IF(COUNTIF(B101:B104,"Approved w/Conditions")&gt;0,"Approved w/Conditions",IF(OR(COUNTIF(B101:B104,"Approved")&gt;0,COUNTIF(B101:B104,"Not Applicable")&gt;0),"Approved","Pending Review"))))</f>
        <v>Pending Review</v>
      </c>
    </row>
    <row r="97" spans="1:4" ht="12.75" hidden="1" outlineLevel="1">
      <c r="A97" s="44" t="str">
        <f>Initiation!A12</f>
        <v>Review Date</v>
      </c>
      <c r="B97" s="45"/>
      <c r="C97" s="13"/>
      <c r="D97" s="29"/>
    </row>
    <row r="98" spans="1:4" ht="12.75" hidden="1" outlineLevel="1">
      <c r="A98" s="46" t="str">
        <f>Initiation!A13</f>
        <v>Reviewer Name</v>
      </c>
      <c r="B98" s="47"/>
      <c r="C98" s="14"/>
      <c r="D98" s="30"/>
    </row>
    <row r="99" spans="1:4" ht="13.5" hidden="1" outlineLevel="1" collapsed="1" thickBot="1">
      <c r="A99" s="48" t="str">
        <f>Initiation!A14</f>
        <v>Reviewer Comments</v>
      </c>
      <c r="B99" s="49"/>
      <c r="C99" s="144"/>
      <c r="D99" s="148"/>
    </row>
    <row r="100" spans="2:4" ht="13.5" hidden="1" outlineLevel="2" thickBot="1">
      <c r="B100" s="50" t="str">
        <f>Initiation!B15</f>
        <v>Status</v>
      </c>
      <c r="C100" s="51" t="str">
        <f>Initiation!C15</f>
        <v>Question</v>
      </c>
      <c r="D100" s="52" t="str">
        <f>Initiation!D15</f>
        <v>Explanation</v>
      </c>
    </row>
    <row r="101" spans="1:4" ht="12.75" hidden="1" outlineLevel="2">
      <c r="A101" s="53">
        <v>1</v>
      </c>
      <c r="B101" s="63"/>
      <c r="C101" s="9" t="s">
        <v>300</v>
      </c>
      <c r="D101" s="21"/>
    </row>
    <row r="102" spans="1:4" ht="12.75" hidden="1" outlineLevel="2">
      <c r="A102" s="54">
        <f>A101+1</f>
        <v>2</v>
      </c>
      <c r="B102" s="65"/>
      <c r="C102" s="42" t="s">
        <v>301</v>
      </c>
      <c r="D102" s="43"/>
    </row>
    <row r="103" spans="1:4" ht="12.75" hidden="1" outlineLevel="2">
      <c r="A103" s="56">
        <f>A102+1</f>
        <v>3</v>
      </c>
      <c r="B103" s="64"/>
      <c r="C103" s="10" t="s">
        <v>99</v>
      </c>
      <c r="D103" s="90"/>
    </row>
    <row r="104" spans="1:4" ht="13.5" hidden="1" outlineLevel="2" thickBot="1">
      <c r="A104" s="55">
        <f>A103+1</f>
        <v>4</v>
      </c>
      <c r="B104" s="121" t="s">
        <v>117</v>
      </c>
      <c r="C104" s="88" t="s">
        <v>21</v>
      </c>
      <c r="D104" s="23"/>
    </row>
    <row r="105" ht="13.5" thickBot="1"/>
    <row r="106" spans="1:4" ht="16.5" collapsed="1" thickBot="1">
      <c r="A106" s="31" t="str">
        <f>DashBoard!R8</f>
        <v>Phase Exit Criteria</v>
      </c>
      <c r="B106" s="32"/>
      <c r="C106" s="33"/>
      <c r="D106" s="34" t="str">
        <f>IF(COUNTIF(B111:B118,"")&gt;0,"Pending Review",IF(COUNTIF(B111:B118,"Rejected")&gt;0,"Rejected",IF(COUNTIF(B111:B118,"Approved w/Conditions")&gt;0,"Approved w/Conditions",IF(OR(COUNTIF(B111:B118,"Approved")&gt;0,COUNTIF(B111:B118,"Not Applicable")&gt;0),"Approved","Pending Review"))))</f>
        <v>Pending Review</v>
      </c>
    </row>
    <row r="107" spans="1:4" ht="12.75" hidden="1" outlineLevel="1">
      <c r="A107" s="44" t="str">
        <f>Initiation!A12</f>
        <v>Review Date</v>
      </c>
      <c r="B107" s="45"/>
      <c r="C107" s="13"/>
      <c r="D107" s="29"/>
    </row>
    <row r="108" spans="1:4" ht="12.75" hidden="1" outlineLevel="1">
      <c r="A108" s="46" t="str">
        <f>Initiation!A13</f>
        <v>Reviewer Name</v>
      </c>
      <c r="B108" s="47"/>
      <c r="C108" s="14"/>
      <c r="D108" s="30"/>
    </row>
    <row r="109" spans="1:4" ht="13.5" hidden="1" outlineLevel="1" collapsed="1" thickBot="1">
      <c r="A109" s="48" t="str">
        <f>Initiation!A14</f>
        <v>Reviewer Comments</v>
      </c>
      <c r="B109" s="49"/>
      <c r="C109" s="144"/>
      <c r="D109" s="148"/>
    </row>
    <row r="110" spans="2:4" ht="13.5" hidden="1" outlineLevel="2" thickBot="1">
      <c r="B110" s="50" t="str">
        <f>Initiation!B15</f>
        <v>Status</v>
      </c>
      <c r="C110" s="51" t="str">
        <f>Initiation!C15</f>
        <v>Question</v>
      </c>
      <c r="D110" s="52" t="str">
        <f>Initiation!D15</f>
        <v>Explanation</v>
      </c>
    </row>
    <row r="111" spans="1:4" ht="25.5" hidden="1" outlineLevel="2">
      <c r="A111" s="53">
        <v>1</v>
      </c>
      <c r="B111" s="63"/>
      <c r="C111" s="9" t="s">
        <v>302</v>
      </c>
      <c r="D111" s="21"/>
    </row>
    <row r="112" spans="1:4" ht="25.5" hidden="1" outlineLevel="2">
      <c r="A112" s="54">
        <f aca="true" t="shared" si="0" ref="A112:A118">A111+1</f>
        <v>2</v>
      </c>
      <c r="B112" s="65"/>
      <c r="C112" s="42" t="s">
        <v>303</v>
      </c>
      <c r="D112" s="43"/>
    </row>
    <row r="113" spans="1:4" ht="25.5" hidden="1" outlineLevel="2">
      <c r="A113" s="54">
        <f t="shared" si="0"/>
        <v>3</v>
      </c>
      <c r="B113" s="65"/>
      <c r="C113" s="42" t="s">
        <v>304</v>
      </c>
      <c r="D113" s="43"/>
    </row>
    <row r="114" spans="1:4" ht="63.75" hidden="1" outlineLevel="2">
      <c r="A114" s="54">
        <f t="shared" si="0"/>
        <v>4</v>
      </c>
      <c r="B114" s="65"/>
      <c r="C114" s="42" t="s">
        <v>220</v>
      </c>
      <c r="D114" s="43"/>
    </row>
    <row r="115" spans="1:4" ht="38.25" hidden="1" outlineLevel="2">
      <c r="A115" s="54">
        <f t="shared" si="0"/>
        <v>5</v>
      </c>
      <c r="B115" s="65"/>
      <c r="C115" s="42" t="s">
        <v>221</v>
      </c>
      <c r="D115" s="43"/>
    </row>
    <row r="116" spans="1:4" ht="102" hidden="1" outlineLevel="2">
      <c r="A116" s="54">
        <f t="shared" si="0"/>
        <v>6</v>
      </c>
      <c r="B116" s="65"/>
      <c r="C116" s="42" t="s">
        <v>305</v>
      </c>
      <c r="D116" s="43"/>
    </row>
    <row r="117" spans="1:4" ht="13.5" hidden="1" outlineLevel="2" thickBot="1">
      <c r="A117" s="56">
        <f t="shared" si="0"/>
        <v>7</v>
      </c>
      <c r="B117" s="121"/>
      <c r="C117" s="10" t="s">
        <v>99</v>
      </c>
      <c r="D117" s="90"/>
    </row>
    <row r="118" spans="1:4" ht="13.5" hidden="1" outlineLevel="2" thickBot="1">
      <c r="A118" s="55">
        <f t="shared" si="0"/>
        <v>8</v>
      </c>
      <c r="B118" s="122" t="s">
        <v>117</v>
      </c>
      <c r="C118" s="88" t="s">
        <v>21</v>
      </c>
      <c r="D118" s="23"/>
    </row>
    <row r="120" spans="1:4" ht="16.5" hidden="1" collapsed="1" thickBot="1">
      <c r="A120" s="31" t="str">
        <f>DashBoard!L8</f>
        <v>User Defined 1</v>
      </c>
      <c r="B120" s="32"/>
      <c r="C120" s="33"/>
      <c r="D120" s="34" t="str">
        <f>IF(COUNTIF(B125:B127,"")&gt;0,"Pending Review",IF(COUNTIF(B125:B127,"Rejected")&gt;0,"Rejected",IF(COUNTIF(B125:B127,"Approved w/Conditions")&gt;0,"Approved w/Conditions",IF(OR(COUNTIF(B125:B127,"Approved")&gt;0,COUNTIF(B125:B127,"Not Applicable")&gt;0),"Approved","Pending Review"))))</f>
        <v>Approved</v>
      </c>
    </row>
    <row r="121" spans="1:4" ht="12.75" hidden="1" outlineLevel="1">
      <c r="A121" s="44" t="s">
        <v>106</v>
      </c>
      <c r="B121" s="45"/>
      <c r="C121" s="13"/>
      <c r="D121" s="29"/>
    </row>
    <row r="122" spans="1:4" ht="12.75" hidden="1" outlineLevel="1">
      <c r="A122" s="46" t="s">
        <v>107</v>
      </c>
      <c r="B122" s="47"/>
      <c r="C122" s="14"/>
      <c r="D122" s="30"/>
    </row>
    <row r="123" spans="1:4" ht="13.5" hidden="1" outlineLevel="1" collapsed="1" thickBot="1">
      <c r="A123" s="48" t="s">
        <v>108</v>
      </c>
      <c r="B123" s="49"/>
      <c r="C123" s="144"/>
      <c r="D123" s="148"/>
    </row>
    <row r="124" spans="2:4" ht="13.5" customHeight="1" hidden="1" outlineLevel="2" thickBot="1">
      <c r="B124" s="50" t="s">
        <v>100</v>
      </c>
      <c r="C124" s="51" t="s">
        <v>93</v>
      </c>
      <c r="D124" s="52" t="s">
        <v>19</v>
      </c>
    </row>
    <row r="125" spans="1:4" ht="12.75" customHeight="1" hidden="1" outlineLevel="2">
      <c r="A125" s="53">
        <v>1</v>
      </c>
      <c r="B125" s="19" t="s">
        <v>117</v>
      </c>
      <c r="C125" s="11" t="s">
        <v>32</v>
      </c>
      <c r="D125" s="21"/>
    </row>
    <row r="126" spans="1:4" ht="12.75" customHeight="1" hidden="1" outlineLevel="2">
      <c r="A126" s="56">
        <f>A125+1</f>
        <v>2</v>
      </c>
      <c r="B126" s="19" t="s">
        <v>117</v>
      </c>
      <c r="C126" s="12" t="s">
        <v>32</v>
      </c>
      <c r="D126" s="22"/>
    </row>
    <row r="127" spans="1:4" ht="13.5" customHeight="1" hidden="1" outlineLevel="2" thickBot="1">
      <c r="A127" s="57">
        <f>A126+1</f>
        <v>3</v>
      </c>
      <c r="B127" s="20" t="s">
        <v>117</v>
      </c>
      <c r="C127" s="88" t="s">
        <v>21</v>
      </c>
      <c r="D127" s="23"/>
    </row>
    <row r="128" ht="13.5" hidden="1" thickBot="1"/>
    <row r="129" spans="1:4" ht="16.5" hidden="1" collapsed="1" thickBot="1">
      <c r="A129" s="31" t="str">
        <f>DashBoard!M8</f>
        <v>User Defined 2</v>
      </c>
      <c r="B129" s="32"/>
      <c r="C129" s="33"/>
      <c r="D129" s="34" t="str">
        <f>IF(COUNTIF(B134:B136,"")&gt;0,"Pending Review",IF(COUNTIF(B134:B136,"Rejected")&gt;0,"Rejected",IF(COUNTIF(B134:B136,"Approved w/Conditions")&gt;0,"Approved w/Conditions",IF(OR(COUNTIF(B134:B136,"Approved")&gt;0,COUNTIF(B134:B136,"Not Applicable")&gt;0),"Approved","Pending Review"))))</f>
        <v>Approved</v>
      </c>
    </row>
    <row r="130" spans="1:4" ht="12.75" hidden="1" outlineLevel="1">
      <c r="A130" s="44" t="s">
        <v>106</v>
      </c>
      <c r="B130" s="45"/>
      <c r="C130" s="13"/>
      <c r="D130" s="29"/>
    </row>
    <row r="131" spans="1:4" ht="12.75" hidden="1" outlineLevel="1">
      <c r="A131" s="46" t="s">
        <v>107</v>
      </c>
      <c r="B131" s="47"/>
      <c r="C131" s="14"/>
      <c r="D131" s="30"/>
    </row>
    <row r="132" spans="1:4" ht="13.5" hidden="1" outlineLevel="1" collapsed="1" thickBot="1">
      <c r="A132" s="48" t="s">
        <v>108</v>
      </c>
      <c r="B132" s="49"/>
      <c r="C132" s="144"/>
      <c r="D132" s="148"/>
    </row>
    <row r="133" spans="2:4" ht="13.5" customHeight="1" hidden="1" outlineLevel="2" thickBot="1">
      <c r="B133" s="50" t="s">
        <v>100</v>
      </c>
      <c r="C133" s="51" t="s">
        <v>93</v>
      </c>
      <c r="D133" s="52" t="s">
        <v>19</v>
      </c>
    </row>
    <row r="134" spans="1:4" ht="12.75" customHeight="1" hidden="1" outlineLevel="2">
      <c r="A134" s="53">
        <v>1</v>
      </c>
      <c r="B134" s="19" t="s">
        <v>117</v>
      </c>
      <c r="C134" s="11" t="s">
        <v>32</v>
      </c>
      <c r="D134" s="21"/>
    </row>
    <row r="135" spans="1:4" ht="12.75" customHeight="1" hidden="1" outlineLevel="2">
      <c r="A135" s="56">
        <f>A134+1</f>
        <v>2</v>
      </c>
      <c r="B135" s="19" t="s">
        <v>117</v>
      </c>
      <c r="C135" s="12" t="s">
        <v>32</v>
      </c>
      <c r="D135" s="22"/>
    </row>
    <row r="136" spans="1:4" ht="13.5" customHeight="1" hidden="1" outlineLevel="2" thickBot="1">
      <c r="A136" s="57">
        <f>A135+1</f>
        <v>3</v>
      </c>
      <c r="B136" s="20" t="s">
        <v>117</v>
      </c>
      <c r="C136" s="88" t="s">
        <v>21</v>
      </c>
      <c r="D136" s="23"/>
    </row>
    <row r="137" ht="13.5" hidden="1" thickBot="1"/>
    <row r="138" spans="1:4" ht="16.5" hidden="1" collapsed="1" thickBot="1">
      <c r="A138" s="31" t="str">
        <f>DashBoard!N8</f>
        <v>User Defined 3</v>
      </c>
      <c r="B138" s="32"/>
      <c r="C138" s="33"/>
      <c r="D138" s="34" t="str">
        <f>IF(COUNTIF(B143:B145,"")&gt;0,"Pending Review",IF(COUNTIF(B143:B145,"Rejected")&gt;0,"Rejected",IF(COUNTIF(B143:B145,"Approved w/Conditions")&gt;0,"Approved w/Conditions",IF(OR(COUNTIF(B143:B145,"Approved")&gt;0,COUNTIF(B143:B145,"Not Applicable")&gt;0),"Approved","Pending Review"))))</f>
        <v>Approved</v>
      </c>
    </row>
    <row r="139" spans="1:4" ht="12.75" hidden="1" outlineLevel="1">
      <c r="A139" s="44" t="s">
        <v>106</v>
      </c>
      <c r="B139" s="45"/>
      <c r="C139" s="13"/>
      <c r="D139" s="29"/>
    </row>
    <row r="140" spans="1:4" ht="12.75" hidden="1" outlineLevel="1">
      <c r="A140" s="46" t="s">
        <v>107</v>
      </c>
      <c r="B140" s="47"/>
      <c r="C140" s="14"/>
      <c r="D140" s="30"/>
    </row>
    <row r="141" spans="1:4" ht="13.5" hidden="1" outlineLevel="1" collapsed="1" thickBot="1">
      <c r="A141" s="48" t="s">
        <v>108</v>
      </c>
      <c r="B141" s="49"/>
      <c r="C141" s="144"/>
      <c r="D141" s="148"/>
    </row>
    <row r="142" spans="2:4" ht="13.5" customHeight="1" hidden="1" outlineLevel="2" thickBot="1">
      <c r="B142" s="50" t="s">
        <v>100</v>
      </c>
      <c r="C142" s="51" t="s">
        <v>93</v>
      </c>
      <c r="D142" s="52" t="s">
        <v>19</v>
      </c>
    </row>
    <row r="143" spans="1:4" ht="12.75" customHeight="1" hidden="1" outlineLevel="2">
      <c r="A143" s="53">
        <v>1</v>
      </c>
      <c r="B143" s="19" t="s">
        <v>117</v>
      </c>
      <c r="C143" s="11" t="s">
        <v>32</v>
      </c>
      <c r="D143" s="21"/>
    </row>
    <row r="144" spans="1:4" ht="12.75" customHeight="1" hidden="1" outlineLevel="2">
      <c r="A144" s="56">
        <f>A143+1</f>
        <v>2</v>
      </c>
      <c r="B144" s="19" t="s">
        <v>117</v>
      </c>
      <c r="C144" s="12" t="s">
        <v>32</v>
      </c>
      <c r="D144" s="22"/>
    </row>
    <row r="145" spans="1:4" ht="13.5" customHeight="1" hidden="1" outlineLevel="2" thickBot="1">
      <c r="A145" s="57">
        <f>A144+1</f>
        <v>3</v>
      </c>
      <c r="B145" s="20" t="s">
        <v>117</v>
      </c>
      <c r="C145" s="88" t="s">
        <v>21</v>
      </c>
      <c r="D145" s="23"/>
    </row>
    <row r="146" ht="13.5" hidden="1" thickBot="1"/>
    <row r="147" spans="1:4" ht="16.5" hidden="1" collapsed="1" thickBot="1">
      <c r="A147" s="31" t="str">
        <f>DashBoard!O8</f>
        <v>User Defined 4</v>
      </c>
      <c r="B147" s="32"/>
      <c r="C147" s="33"/>
      <c r="D147" s="34" t="str">
        <f>IF(COUNTIF(B152:B154,"")&gt;0,"Pending Review",IF(COUNTIF(B152:B154,"Rejected")&gt;0,"Rejected",IF(COUNTIF(B152:B154,"Approved w/Conditions")&gt;0,"Approved w/Conditions",IF(OR(COUNTIF(B152:B154,"Approved")&gt;0,COUNTIF(B152:B154,"Not Applicable")&gt;0),"Approved","Pending Review"))))</f>
        <v>Approved</v>
      </c>
    </row>
    <row r="148" spans="1:4" ht="12.75" hidden="1" outlineLevel="1">
      <c r="A148" s="44" t="s">
        <v>106</v>
      </c>
      <c r="B148" s="45"/>
      <c r="C148" s="13"/>
      <c r="D148" s="29"/>
    </row>
    <row r="149" spans="1:4" ht="12.75" hidden="1" outlineLevel="1">
      <c r="A149" s="46" t="s">
        <v>107</v>
      </c>
      <c r="B149" s="47"/>
      <c r="C149" s="14"/>
      <c r="D149" s="30"/>
    </row>
    <row r="150" spans="1:4" ht="13.5" hidden="1" outlineLevel="1" collapsed="1" thickBot="1">
      <c r="A150" s="48" t="s">
        <v>108</v>
      </c>
      <c r="B150" s="49"/>
      <c r="C150" s="144"/>
      <c r="D150" s="148"/>
    </row>
    <row r="151" spans="2:4" ht="13.5" customHeight="1" hidden="1" outlineLevel="2" thickBot="1">
      <c r="B151" s="50" t="s">
        <v>100</v>
      </c>
      <c r="C151" s="51" t="s">
        <v>93</v>
      </c>
      <c r="D151" s="52" t="s">
        <v>19</v>
      </c>
    </row>
    <row r="152" spans="1:4" ht="12.75" customHeight="1" hidden="1" outlineLevel="2">
      <c r="A152" s="53">
        <v>1</v>
      </c>
      <c r="B152" s="19" t="s">
        <v>117</v>
      </c>
      <c r="C152" s="11" t="s">
        <v>32</v>
      </c>
      <c r="D152" s="21"/>
    </row>
    <row r="153" spans="1:4" ht="12.75" customHeight="1" hidden="1" outlineLevel="2">
      <c r="A153" s="56">
        <f>A152+1</f>
        <v>2</v>
      </c>
      <c r="B153" s="19" t="s">
        <v>117</v>
      </c>
      <c r="C153" s="12" t="s">
        <v>32</v>
      </c>
      <c r="D153" s="22"/>
    </row>
    <row r="154" spans="1:4" ht="13.5" customHeight="1" hidden="1" outlineLevel="2" thickBot="1">
      <c r="A154" s="57">
        <f>A153+1</f>
        <v>3</v>
      </c>
      <c r="B154" s="20" t="s">
        <v>117</v>
      </c>
      <c r="C154" s="88" t="s">
        <v>21</v>
      </c>
      <c r="D154" s="23"/>
    </row>
    <row r="155" ht="13.5" hidden="1" thickBot="1"/>
    <row r="156" spans="1:4" ht="16.5" hidden="1" collapsed="1" thickBot="1">
      <c r="A156" s="31" t="str">
        <f>DashBoard!P8</f>
        <v>User Defined 5</v>
      </c>
      <c r="B156" s="32"/>
      <c r="C156" s="33"/>
      <c r="D156" s="34" t="str">
        <f>IF(COUNTIF(B161:B163,"")&gt;0,"Pending Review",IF(COUNTIF(B161:B163,"Rejected")&gt;0,"Rejected",IF(COUNTIF(B161:B163,"Approved w/Conditions")&gt;0,"Approved w/Conditions",IF(OR(COUNTIF(B161:B163,"Approved")&gt;0,COUNTIF(B161:B163,"Not Applicable")&gt;0),"Approved","Pending Review"))))</f>
        <v>Approved</v>
      </c>
    </row>
    <row r="157" spans="1:4" ht="12.75" hidden="1" outlineLevel="1">
      <c r="A157" s="44" t="s">
        <v>106</v>
      </c>
      <c r="B157" s="45"/>
      <c r="C157" s="13"/>
      <c r="D157" s="29"/>
    </row>
    <row r="158" spans="1:4" ht="12.75" hidden="1" outlineLevel="1">
      <c r="A158" s="46" t="s">
        <v>107</v>
      </c>
      <c r="B158" s="47"/>
      <c r="C158" s="14"/>
      <c r="D158" s="30"/>
    </row>
    <row r="159" spans="1:4" ht="13.5" hidden="1" outlineLevel="1" collapsed="1" thickBot="1">
      <c r="A159" s="48" t="s">
        <v>108</v>
      </c>
      <c r="B159" s="49"/>
      <c r="C159" s="144"/>
      <c r="D159" s="148"/>
    </row>
    <row r="160" spans="2:4" ht="13.5" customHeight="1" hidden="1" outlineLevel="2" thickBot="1">
      <c r="B160" s="50" t="s">
        <v>100</v>
      </c>
      <c r="C160" s="51" t="s">
        <v>93</v>
      </c>
      <c r="D160" s="52" t="s">
        <v>19</v>
      </c>
    </row>
    <row r="161" spans="1:4" ht="12.75" customHeight="1" hidden="1" outlineLevel="2">
      <c r="A161" s="53">
        <v>1</v>
      </c>
      <c r="B161" s="19" t="s">
        <v>117</v>
      </c>
      <c r="C161" s="11" t="s">
        <v>32</v>
      </c>
      <c r="D161" s="21"/>
    </row>
    <row r="162" spans="1:4" ht="12.75" customHeight="1" hidden="1" outlineLevel="2">
      <c r="A162" s="56">
        <f>A161+1</f>
        <v>2</v>
      </c>
      <c r="B162" s="19" t="s">
        <v>117</v>
      </c>
      <c r="C162" s="12" t="s">
        <v>32</v>
      </c>
      <c r="D162" s="22"/>
    </row>
    <row r="163" spans="1:4" ht="13.5" customHeight="1" hidden="1" outlineLevel="2" thickBot="1">
      <c r="A163" s="57">
        <f>A162+1</f>
        <v>3</v>
      </c>
      <c r="B163" s="20" t="s">
        <v>117</v>
      </c>
      <c r="C163" s="88" t="s">
        <v>21</v>
      </c>
      <c r="D163" s="23"/>
    </row>
    <row r="164" ht="12.75" hidden="1"/>
  </sheetData>
  <mergeCells count="17">
    <mergeCell ref="C159:D159"/>
    <mergeCell ref="C123:D123"/>
    <mergeCell ref="C132:D132"/>
    <mergeCell ref="C141:D141"/>
    <mergeCell ref="C150:D150"/>
    <mergeCell ref="C81:D81"/>
    <mergeCell ref="C90:D90"/>
    <mergeCell ref="C99:D99"/>
    <mergeCell ref="C109:D109"/>
    <mergeCell ref="C43:D43"/>
    <mergeCell ref="C52:D52"/>
    <mergeCell ref="C61:D61"/>
    <mergeCell ref="C70:D70"/>
    <mergeCell ref="C8:D8"/>
    <mergeCell ref="C14:D14"/>
    <mergeCell ref="C23:D23"/>
    <mergeCell ref="C32:D32"/>
  </mergeCells>
  <conditionalFormatting sqref="B101:B104 B72:B76 B83:B85 B63:B65 B34:B38 B54:B56 B45:B47 B25:B27 B92:B94 B16:B18 B111:B118 B125:B127 B134:B136 B143:B145 B152:B154 B161:B163">
    <cfRule type="cellIs" priority="1" dxfId="3" operator="equal" stopIfTrue="1">
      <formula>"Approved"</formula>
    </cfRule>
    <cfRule type="cellIs" priority="2" dxfId="4" operator="equal" stopIfTrue="1">
      <formula>"Approved w/Conditions"</formula>
    </cfRule>
    <cfRule type="cellIs" priority="3" dxfId="5" operator="equal" stopIfTrue="1">
      <formula>"Rejected"</formula>
    </cfRule>
  </conditionalFormatting>
  <conditionalFormatting sqref="D106 D96 D87 D78 D67 D58 D49 D40 D29 D20 D11 D120 D129 D138 D147 D156">
    <cfRule type="cellIs" priority="4" dxfId="6" operator="equal" stopIfTrue="1">
      <formula>"Approved"</formula>
    </cfRule>
    <cfRule type="cellIs" priority="5" dxfId="7" operator="equal" stopIfTrue="1">
      <formula>"Approved w/Conditions"</formula>
    </cfRule>
    <cfRule type="cellIs" priority="6" dxfId="8" operator="equal" stopIfTrue="1">
      <formula>"Rejected"</formula>
    </cfRule>
  </conditionalFormatting>
  <conditionalFormatting sqref="C7">
    <cfRule type="cellIs" priority="7" dxfId="9" operator="equal" stopIfTrue="1">
      <formula>"Approved"</formula>
    </cfRule>
    <cfRule type="cellIs" priority="8" dxfId="10" operator="equal" stopIfTrue="1">
      <formula>"Approved w/Conditions"</formula>
    </cfRule>
    <cfRule type="cellIs" priority="9" dxfId="11" operator="equal" stopIfTrue="1">
      <formula>"Rejected"</formula>
    </cfRule>
  </conditionalFormatting>
  <dataValidations count="1">
    <dataValidation type="list" allowBlank="1" showInputMessage="1" showErrorMessage="1" sqref="B101:B104 B16:B18 B92:B94 B72:B76 B25:B27 B45:B47 B54:B56 B34:B38 B63:B65 B83:B85 B111:B118 B152:B154 B143:B145 B134:B136 B125:B127 B161:B163">
      <formula1>Approval_List</formula1>
    </dataValidation>
  </dataValidations>
  <printOptions/>
  <pageMargins left="0.5" right="0.5" top="0.75" bottom="0.7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National Center for Public Health Informatics</Manager>
  <Company>The Centers for Disease Control and Prevention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Stage Gate Review Assessment</dc:title>
  <dc:subject>&lt;Project Name&gt;</dc:subject>
  <dc:creator>Daniel Vitek MBA, PMP - Consultant to CDC NCPHI</dc:creator>
  <cp:keywords>CDC Unified Process, CDC UP, CDCUP</cp:keywords>
  <dc:description>CDC, CDC UP, and Author policies located at http://www.cdc.gov/cdcup/</dc:description>
  <cp:lastModifiedBy>Daniel Vitek, MBA, PMP - Consultant to CDC NCPHI</cp:lastModifiedBy>
  <cp:lastPrinted>2009-06-05T13:20:39Z</cp:lastPrinted>
  <dcterms:created xsi:type="dcterms:W3CDTF">2009-06-01T13:35:34Z</dcterms:created>
  <dcterms:modified xsi:type="dcterms:W3CDTF">2009-08-06T13:13:31Z</dcterms:modified>
  <cp:category>CDC Unified Process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bool>true</vt:bool>
  </property>
  <property fmtid="{D5CDD505-2E9C-101B-9397-08002B2CF9AE}" pid="3" name="Email">
    <vt:lpwstr>cdcup@cdc.gov</vt:lpwstr>
  </property>
  <property fmtid="{D5CDD505-2E9C-101B-9397-08002B2CF9AE}" pid="4" name="Source">
    <vt:lpwstr>http://www.cdc.gov/cdcup/</vt:lpwstr>
  </property>
</Properties>
</file>